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mc:AlternateContent xmlns:mc="http://schemas.openxmlformats.org/markup-compatibility/2006">
    <mc:Choice Requires="x15">
      <x15ac:absPath xmlns:x15ac="http://schemas.microsoft.com/office/spreadsheetml/2010/11/ac" url="/Users/thomasleguiel/Downloads/"/>
    </mc:Choice>
  </mc:AlternateContent>
  <xr:revisionPtr revIDLastSave="0" documentId="13_ncr:1_{77BEA85F-D00F-9042-B7AA-0A0AB9332F89}" xr6:coauthVersionLast="47" xr6:coauthVersionMax="47" xr10:uidLastSave="{00000000-0000-0000-0000-000000000000}"/>
  <bookViews>
    <workbookView xWindow="3920" yWindow="1340" windowWidth="43380" windowHeight="16300" xr2:uid="{00000000-000D-0000-FFFF-FFFF00000000}"/>
  </bookViews>
  <sheets>
    <sheet name="Accueil" sheetId="1" r:id="rId1"/>
    <sheet name="TOTAL" sheetId="2" r:id="rId2"/>
    <sheet name="PS" sheetId="3" r:id="rId3"/>
    <sheet name="MS" sheetId="4" r:id="rId4"/>
    <sheet name="GS" sheetId="5" r:id="rId5"/>
    <sheet name="CP" sheetId="6" r:id="rId6"/>
    <sheet name="CE1" sheetId="7" r:id="rId7"/>
    <sheet name="CE2" sheetId="8" r:id="rId8"/>
    <sheet name="CM1" sheetId="9" r:id="rId9"/>
    <sheet name="CM2" sheetId="10" r:id="rId10"/>
    <sheet name="6e" sheetId="11" r:id="rId11"/>
    <sheet name="5e" sheetId="12" r:id="rId12"/>
    <sheet name="4e" sheetId="13" r:id="rId13"/>
    <sheet name="3e" sheetId="14" r:id="rId14"/>
    <sheet name="2nde" sheetId="15" r:id="rId15"/>
    <sheet name="terminale" sheetId="17" r:id="rId16"/>
    <sheet name="1ere" sheetId="16" r:id="rId17"/>
    <sheet name="Liste" sheetId="19" state="hidden" r:id="rId18"/>
    <sheet name="data" sheetId="18" state="hidden" r:id="rId19"/>
  </sheets>
  <definedNames>
    <definedName name="_xlnm._FilterDatabase" localSheetId="18" hidden="1">data!$B$1:$F$1000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1" l="1"/>
  <c r="B4" i="2"/>
  <c r="B5" i="2"/>
  <c r="B3" i="2"/>
  <c r="C160" i="2"/>
  <c r="D160" i="2"/>
  <c r="G160" i="2"/>
  <c r="H160" i="2"/>
  <c r="I160" i="2"/>
  <c r="J160" i="2"/>
  <c r="K160" i="2"/>
  <c r="L160" i="2"/>
  <c r="M160" i="2"/>
  <c r="N160" i="2"/>
  <c r="O160" i="2"/>
  <c r="P160" i="2"/>
  <c r="Q160" i="2"/>
  <c r="R160" i="2"/>
  <c r="S160" i="2"/>
  <c r="T160" i="2"/>
  <c r="U160" i="2"/>
  <c r="C124" i="17"/>
  <c r="E124" i="17" s="1"/>
  <c r="B124" i="17"/>
  <c r="C123" i="17"/>
  <c r="E123" i="17" s="1"/>
  <c r="B123" i="17"/>
  <c r="C122" i="17"/>
  <c r="E122" i="17" s="1"/>
  <c r="B122" i="17"/>
  <c r="C121" i="17"/>
  <c r="E121" i="17" s="1"/>
  <c r="B121" i="17"/>
  <c r="C124" i="16"/>
  <c r="E124" i="16" s="1"/>
  <c r="B124" i="16"/>
  <c r="C123" i="16"/>
  <c r="E123" i="16" s="1"/>
  <c r="B123" i="16"/>
  <c r="C122" i="16"/>
  <c r="E122" i="16" s="1"/>
  <c r="B122" i="16"/>
  <c r="C121" i="16"/>
  <c r="E121" i="16" s="1"/>
  <c r="B121" i="16"/>
  <c r="C128" i="15"/>
  <c r="E128" i="15" s="1"/>
  <c r="B128" i="15"/>
  <c r="C127" i="15"/>
  <c r="E127" i="15" s="1"/>
  <c r="B127" i="15"/>
  <c r="C126" i="15"/>
  <c r="E126" i="15" s="1"/>
  <c r="B126" i="15"/>
  <c r="C14" i="10"/>
  <c r="E14" i="10" s="1"/>
  <c r="B14" i="10"/>
  <c r="C13" i="10"/>
  <c r="E13" i="10" s="1"/>
  <c r="B13" i="10"/>
  <c r="C12" i="10"/>
  <c r="E12" i="10" s="1"/>
  <c r="B12" i="10"/>
  <c r="C11" i="10"/>
  <c r="E11" i="10" s="1"/>
  <c r="B11" i="10"/>
  <c r="C14" i="7"/>
  <c r="E14" i="7" s="1"/>
  <c r="B14" i="7"/>
  <c r="B12" i="9"/>
  <c r="C12" i="9"/>
  <c r="E12" i="9" s="1"/>
  <c r="A2" i="2"/>
  <c r="A3" i="2"/>
  <c r="A1" i="2"/>
  <c r="B2" i="2"/>
  <c r="B1" i="2"/>
  <c r="G28" i="2"/>
  <c r="H28" i="2"/>
  <c r="I28" i="2"/>
  <c r="J28" i="2"/>
  <c r="K28" i="2"/>
  <c r="L28" i="2"/>
  <c r="M28" i="2"/>
  <c r="N28" i="2"/>
  <c r="O28" i="2"/>
  <c r="P28" i="2"/>
  <c r="Q28" i="2"/>
  <c r="R28" i="2"/>
  <c r="S28" i="2"/>
  <c r="T28" i="2"/>
  <c r="U28" i="2"/>
  <c r="G29" i="2"/>
  <c r="H29" i="2"/>
  <c r="I29" i="2"/>
  <c r="J29" i="2"/>
  <c r="K29" i="2"/>
  <c r="L29" i="2"/>
  <c r="M29" i="2"/>
  <c r="N29" i="2"/>
  <c r="O29" i="2"/>
  <c r="P29" i="2"/>
  <c r="Q29" i="2"/>
  <c r="R29" i="2"/>
  <c r="S29" i="2"/>
  <c r="T29" i="2"/>
  <c r="U29" i="2"/>
  <c r="G30" i="2"/>
  <c r="H30" i="2"/>
  <c r="I30" i="2"/>
  <c r="J30" i="2"/>
  <c r="K30" i="2"/>
  <c r="L30" i="2"/>
  <c r="M30" i="2"/>
  <c r="N30" i="2"/>
  <c r="O30" i="2"/>
  <c r="P30" i="2"/>
  <c r="Q30" i="2"/>
  <c r="R30" i="2"/>
  <c r="S30" i="2"/>
  <c r="T30" i="2"/>
  <c r="U30" i="2"/>
  <c r="G31" i="2"/>
  <c r="H31" i="2"/>
  <c r="I31" i="2"/>
  <c r="J31" i="2"/>
  <c r="K31" i="2"/>
  <c r="L31" i="2"/>
  <c r="M31" i="2"/>
  <c r="N31" i="2"/>
  <c r="O31" i="2"/>
  <c r="P31" i="2"/>
  <c r="Q31" i="2"/>
  <c r="R31" i="2"/>
  <c r="S31" i="2"/>
  <c r="T31" i="2"/>
  <c r="U31" i="2"/>
  <c r="G32" i="2"/>
  <c r="H32" i="2"/>
  <c r="I32" i="2"/>
  <c r="J32" i="2"/>
  <c r="K32" i="2"/>
  <c r="L32" i="2"/>
  <c r="M32" i="2"/>
  <c r="N32" i="2"/>
  <c r="O32" i="2"/>
  <c r="P32" i="2"/>
  <c r="Q32" i="2"/>
  <c r="R32" i="2"/>
  <c r="S32" i="2"/>
  <c r="T32" i="2"/>
  <c r="U32" i="2"/>
  <c r="G33" i="2"/>
  <c r="H33" i="2"/>
  <c r="I33" i="2"/>
  <c r="J33" i="2"/>
  <c r="K33" i="2"/>
  <c r="L33" i="2"/>
  <c r="M33" i="2"/>
  <c r="N33" i="2"/>
  <c r="O33" i="2"/>
  <c r="P33" i="2"/>
  <c r="Q33" i="2"/>
  <c r="R33" i="2"/>
  <c r="S33" i="2"/>
  <c r="T33" i="2"/>
  <c r="U33" i="2"/>
  <c r="G34" i="2"/>
  <c r="H34" i="2"/>
  <c r="I34" i="2"/>
  <c r="J34" i="2"/>
  <c r="K34" i="2"/>
  <c r="L34" i="2"/>
  <c r="M34" i="2"/>
  <c r="N34" i="2"/>
  <c r="O34" i="2"/>
  <c r="P34" i="2"/>
  <c r="Q34" i="2"/>
  <c r="R34" i="2"/>
  <c r="S34" i="2"/>
  <c r="T34" i="2"/>
  <c r="U34" i="2"/>
  <c r="G35" i="2"/>
  <c r="H35" i="2"/>
  <c r="I35" i="2"/>
  <c r="J35" i="2"/>
  <c r="K35" i="2"/>
  <c r="L35" i="2"/>
  <c r="M35" i="2"/>
  <c r="N35" i="2"/>
  <c r="O35" i="2"/>
  <c r="P35" i="2"/>
  <c r="Q35" i="2"/>
  <c r="R35" i="2"/>
  <c r="S35" i="2"/>
  <c r="T35" i="2"/>
  <c r="U35" i="2"/>
  <c r="G36" i="2"/>
  <c r="H36" i="2"/>
  <c r="I36" i="2"/>
  <c r="J36" i="2"/>
  <c r="K36" i="2"/>
  <c r="L36" i="2"/>
  <c r="M36" i="2"/>
  <c r="N36" i="2"/>
  <c r="O36" i="2"/>
  <c r="P36" i="2"/>
  <c r="Q36" i="2"/>
  <c r="R36" i="2"/>
  <c r="S36" i="2"/>
  <c r="T36" i="2"/>
  <c r="U36" i="2"/>
  <c r="G37" i="2"/>
  <c r="H37" i="2"/>
  <c r="I37" i="2"/>
  <c r="J37" i="2"/>
  <c r="K37" i="2"/>
  <c r="L37" i="2"/>
  <c r="M37" i="2"/>
  <c r="N37" i="2"/>
  <c r="O37" i="2"/>
  <c r="P37" i="2"/>
  <c r="Q37" i="2"/>
  <c r="R37" i="2"/>
  <c r="S37" i="2"/>
  <c r="T37" i="2"/>
  <c r="U37" i="2"/>
  <c r="G38" i="2"/>
  <c r="H38" i="2"/>
  <c r="I38" i="2"/>
  <c r="J38" i="2"/>
  <c r="K38" i="2"/>
  <c r="L38" i="2"/>
  <c r="M38" i="2"/>
  <c r="N38" i="2"/>
  <c r="O38" i="2"/>
  <c r="P38" i="2"/>
  <c r="Q38" i="2"/>
  <c r="R38" i="2"/>
  <c r="S38" i="2"/>
  <c r="T38" i="2"/>
  <c r="U38" i="2"/>
  <c r="G183" i="2"/>
  <c r="H183" i="2"/>
  <c r="I183" i="2"/>
  <c r="J183" i="2"/>
  <c r="K183" i="2"/>
  <c r="L183" i="2"/>
  <c r="M183" i="2"/>
  <c r="N183" i="2"/>
  <c r="O183" i="2"/>
  <c r="P183" i="2"/>
  <c r="Q183" i="2"/>
  <c r="R183" i="2"/>
  <c r="S183" i="2"/>
  <c r="T183" i="2"/>
  <c r="U183" i="2"/>
  <c r="G81" i="2"/>
  <c r="H81" i="2"/>
  <c r="I81" i="2"/>
  <c r="J81" i="2"/>
  <c r="K81" i="2"/>
  <c r="L81" i="2"/>
  <c r="M81" i="2"/>
  <c r="N81" i="2"/>
  <c r="O81" i="2"/>
  <c r="P81" i="2"/>
  <c r="Q81" i="2"/>
  <c r="R81" i="2"/>
  <c r="S81" i="2"/>
  <c r="T81" i="2"/>
  <c r="U81" i="2"/>
  <c r="G82" i="2"/>
  <c r="H82" i="2"/>
  <c r="I82" i="2"/>
  <c r="J82" i="2"/>
  <c r="K82" i="2"/>
  <c r="L82" i="2"/>
  <c r="M82" i="2"/>
  <c r="N82" i="2"/>
  <c r="O82" i="2"/>
  <c r="P82" i="2"/>
  <c r="Q82" i="2"/>
  <c r="R82" i="2"/>
  <c r="S82" i="2"/>
  <c r="T82" i="2"/>
  <c r="U82" i="2"/>
  <c r="G83" i="2"/>
  <c r="H83" i="2"/>
  <c r="I83" i="2"/>
  <c r="J83" i="2"/>
  <c r="K83" i="2"/>
  <c r="L83" i="2"/>
  <c r="M83" i="2"/>
  <c r="N83" i="2"/>
  <c r="O83" i="2"/>
  <c r="P83" i="2"/>
  <c r="Q83" i="2"/>
  <c r="R83" i="2"/>
  <c r="S83" i="2"/>
  <c r="T83" i="2"/>
  <c r="U83" i="2"/>
  <c r="G84" i="2"/>
  <c r="H84" i="2"/>
  <c r="I84" i="2"/>
  <c r="J84" i="2"/>
  <c r="K84" i="2"/>
  <c r="L84" i="2"/>
  <c r="M84" i="2"/>
  <c r="N84" i="2"/>
  <c r="O84" i="2"/>
  <c r="P84" i="2"/>
  <c r="Q84" i="2"/>
  <c r="R84" i="2"/>
  <c r="S84" i="2"/>
  <c r="T84" i="2"/>
  <c r="U84" i="2"/>
  <c r="G85" i="2"/>
  <c r="H85" i="2"/>
  <c r="I85" i="2"/>
  <c r="J85" i="2"/>
  <c r="K85" i="2"/>
  <c r="L85" i="2"/>
  <c r="M85" i="2"/>
  <c r="N85" i="2"/>
  <c r="O85" i="2"/>
  <c r="P85" i="2"/>
  <c r="Q85" i="2"/>
  <c r="R85" i="2"/>
  <c r="S85" i="2"/>
  <c r="T85" i="2"/>
  <c r="U85" i="2"/>
  <c r="G86" i="2"/>
  <c r="H86" i="2"/>
  <c r="I86" i="2"/>
  <c r="J86" i="2"/>
  <c r="K86" i="2"/>
  <c r="L86" i="2"/>
  <c r="M86" i="2"/>
  <c r="N86" i="2"/>
  <c r="O86" i="2"/>
  <c r="P86" i="2"/>
  <c r="Q86" i="2"/>
  <c r="R86" i="2"/>
  <c r="S86" i="2"/>
  <c r="T86" i="2"/>
  <c r="U86" i="2"/>
  <c r="G87" i="2"/>
  <c r="H87" i="2"/>
  <c r="I87" i="2"/>
  <c r="J87" i="2"/>
  <c r="K87" i="2"/>
  <c r="L87" i="2"/>
  <c r="M87" i="2"/>
  <c r="N87" i="2"/>
  <c r="O87" i="2"/>
  <c r="P87" i="2"/>
  <c r="Q87" i="2"/>
  <c r="R87" i="2"/>
  <c r="S87" i="2"/>
  <c r="T87" i="2"/>
  <c r="U87" i="2"/>
  <c r="G88" i="2"/>
  <c r="H88" i="2"/>
  <c r="I88" i="2"/>
  <c r="J88" i="2"/>
  <c r="K88" i="2"/>
  <c r="L88" i="2"/>
  <c r="M88" i="2"/>
  <c r="N88" i="2"/>
  <c r="O88" i="2"/>
  <c r="P88" i="2"/>
  <c r="Q88" i="2"/>
  <c r="R88" i="2"/>
  <c r="S88" i="2"/>
  <c r="T88" i="2"/>
  <c r="U88" i="2"/>
  <c r="G89" i="2"/>
  <c r="H89" i="2"/>
  <c r="I89" i="2"/>
  <c r="J89" i="2"/>
  <c r="K89" i="2"/>
  <c r="L89" i="2"/>
  <c r="M89" i="2"/>
  <c r="N89" i="2"/>
  <c r="O89" i="2"/>
  <c r="P89" i="2"/>
  <c r="Q89" i="2"/>
  <c r="R89" i="2"/>
  <c r="S89" i="2"/>
  <c r="T89" i="2"/>
  <c r="U89" i="2"/>
  <c r="G90" i="2"/>
  <c r="H90" i="2"/>
  <c r="I90" i="2"/>
  <c r="J90" i="2"/>
  <c r="K90" i="2"/>
  <c r="L90" i="2"/>
  <c r="M90" i="2"/>
  <c r="N90" i="2"/>
  <c r="O90" i="2"/>
  <c r="P90" i="2"/>
  <c r="Q90" i="2"/>
  <c r="R90" i="2"/>
  <c r="S90" i="2"/>
  <c r="T90" i="2"/>
  <c r="U90" i="2"/>
  <c r="G91" i="2"/>
  <c r="H91" i="2"/>
  <c r="I91" i="2"/>
  <c r="J91" i="2"/>
  <c r="K91" i="2"/>
  <c r="L91" i="2"/>
  <c r="M91" i="2"/>
  <c r="N91" i="2"/>
  <c r="O91" i="2"/>
  <c r="P91" i="2"/>
  <c r="Q91" i="2"/>
  <c r="R91" i="2"/>
  <c r="S91" i="2"/>
  <c r="T91" i="2"/>
  <c r="U91" i="2"/>
  <c r="G148" i="2"/>
  <c r="H148" i="2"/>
  <c r="I148" i="2"/>
  <c r="J148" i="2"/>
  <c r="K148" i="2"/>
  <c r="L148" i="2"/>
  <c r="M148" i="2"/>
  <c r="N148" i="2"/>
  <c r="O148" i="2"/>
  <c r="P148" i="2"/>
  <c r="Q148" i="2"/>
  <c r="R148" i="2"/>
  <c r="S148" i="2"/>
  <c r="T148" i="2"/>
  <c r="U148" i="2"/>
  <c r="G149" i="2"/>
  <c r="H149" i="2"/>
  <c r="I149" i="2"/>
  <c r="J149" i="2"/>
  <c r="K149" i="2"/>
  <c r="L149" i="2"/>
  <c r="M149" i="2"/>
  <c r="N149" i="2"/>
  <c r="O149" i="2"/>
  <c r="P149" i="2"/>
  <c r="Q149" i="2"/>
  <c r="R149" i="2"/>
  <c r="S149" i="2"/>
  <c r="T149" i="2"/>
  <c r="U149" i="2"/>
  <c r="G174" i="2"/>
  <c r="H174" i="2"/>
  <c r="I174" i="2"/>
  <c r="J174" i="2"/>
  <c r="K174" i="2"/>
  <c r="L174" i="2"/>
  <c r="M174" i="2"/>
  <c r="N174" i="2"/>
  <c r="O174" i="2"/>
  <c r="P174" i="2"/>
  <c r="Q174" i="2"/>
  <c r="R174" i="2"/>
  <c r="S174" i="2"/>
  <c r="T174" i="2"/>
  <c r="U174" i="2"/>
  <c r="G172" i="2"/>
  <c r="H172" i="2"/>
  <c r="I172" i="2"/>
  <c r="J172" i="2"/>
  <c r="K172" i="2"/>
  <c r="L172" i="2"/>
  <c r="M172" i="2"/>
  <c r="N172" i="2"/>
  <c r="O172" i="2"/>
  <c r="P172" i="2"/>
  <c r="Q172" i="2"/>
  <c r="R172" i="2"/>
  <c r="S172" i="2"/>
  <c r="T172" i="2"/>
  <c r="U172" i="2"/>
  <c r="G173" i="2"/>
  <c r="H173" i="2"/>
  <c r="I173" i="2"/>
  <c r="J173" i="2"/>
  <c r="K173" i="2"/>
  <c r="L173" i="2"/>
  <c r="M173" i="2"/>
  <c r="N173" i="2"/>
  <c r="O173" i="2"/>
  <c r="P173" i="2"/>
  <c r="Q173" i="2"/>
  <c r="R173" i="2"/>
  <c r="S173" i="2"/>
  <c r="T173" i="2"/>
  <c r="U173" i="2"/>
  <c r="G72" i="2"/>
  <c r="H72" i="2"/>
  <c r="I72" i="2"/>
  <c r="J72" i="2"/>
  <c r="K72" i="2"/>
  <c r="L72" i="2"/>
  <c r="M72" i="2"/>
  <c r="N72" i="2"/>
  <c r="O72" i="2"/>
  <c r="P72" i="2"/>
  <c r="Q72" i="2"/>
  <c r="R72" i="2"/>
  <c r="S72" i="2"/>
  <c r="T72" i="2"/>
  <c r="U72" i="2"/>
  <c r="G59" i="2"/>
  <c r="H59" i="2"/>
  <c r="I59" i="2"/>
  <c r="J59" i="2"/>
  <c r="K59" i="2"/>
  <c r="L59" i="2"/>
  <c r="M59" i="2"/>
  <c r="N59" i="2"/>
  <c r="O59" i="2"/>
  <c r="P59" i="2"/>
  <c r="Q59" i="2"/>
  <c r="R59" i="2"/>
  <c r="S59" i="2"/>
  <c r="T59" i="2"/>
  <c r="U59" i="2"/>
  <c r="G60" i="2"/>
  <c r="H60" i="2"/>
  <c r="I60" i="2"/>
  <c r="J60" i="2"/>
  <c r="K60" i="2"/>
  <c r="L60" i="2"/>
  <c r="M60" i="2"/>
  <c r="N60" i="2"/>
  <c r="O60" i="2"/>
  <c r="P60" i="2"/>
  <c r="Q60" i="2"/>
  <c r="R60" i="2"/>
  <c r="S60" i="2"/>
  <c r="T60" i="2"/>
  <c r="U60" i="2"/>
  <c r="G61" i="2"/>
  <c r="H61" i="2"/>
  <c r="I61" i="2"/>
  <c r="J61" i="2"/>
  <c r="K61" i="2"/>
  <c r="L61" i="2"/>
  <c r="M61" i="2"/>
  <c r="N61" i="2"/>
  <c r="O61" i="2"/>
  <c r="P61" i="2"/>
  <c r="Q61" i="2"/>
  <c r="R61" i="2"/>
  <c r="S61" i="2"/>
  <c r="T61" i="2"/>
  <c r="U61" i="2"/>
  <c r="G62" i="2"/>
  <c r="H62" i="2"/>
  <c r="I62" i="2"/>
  <c r="J62" i="2"/>
  <c r="K62" i="2"/>
  <c r="L62" i="2"/>
  <c r="M62" i="2"/>
  <c r="N62" i="2"/>
  <c r="O62" i="2"/>
  <c r="P62" i="2"/>
  <c r="Q62" i="2"/>
  <c r="R62" i="2"/>
  <c r="S62" i="2"/>
  <c r="T62" i="2"/>
  <c r="U62" i="2"/>
  <c r="G63" i="2"/>
  <c r="H63" i="2"/>
  <c r="I63" i="2"/>
  <c r="J63" i="2"/>
  <c r="K63" i="2"/>
  <c r="L63" i="2"/>
  <c r="M63" i="2"/>
  <c r="N63" i="2"/>
  <c r="O63" i="2"/>
  <c r="P63" i="2"/>
  <c r="Q63" i="2"/>
  <c r="R63" i="2"/>
  <c r="S63" i="2"/>
  <c r="T63" i="2"/>
  <c r="U63" i="2"/>
  <c r="G64" i="2"/>
  <c r="H64" i="2"/>
  <c r="I64" i="2"/>
  <c r="J64" i="2"/>
  <c r="K64" i="2"/>
  <c r="L64" i="2"/>
  <c r="M64" i="2"/>
  <c r="N64" i="2"/>
  <c r="O64" i="2"/>
  <c r="P64" i="2"/>
  <c r="Q64" i="2"/>
  <c r="R64" i="2"/>
  <c r="S64" i="2"/>
  <c r="T64" i="2"/>
  <c r="U64" i="2"/>
  <c r="G65" i="2"/>
  <c r="H65" i="2"/>
  <c r="I65" i="2"/>
  <c r="J65" i="2"/>
  <c r="K65" i="2"/>
  <c r="L65" i="2"/>
  <c r="M65" i="2"/>
  <c r="N65" i="2"/>
  <c r="O65" i="2"/>
  <c r="P65" i="2"/>
  <c r="Q65" i="2"/>
  <c r="R65" i="2"/>
  <c r="S65" i="2"/>
  <c r="T65" i="2"/>
  <c r="U65" i="2"/>
  <c r="G66" i="2"/>
  <c r="H66" i="2"/>
  <c r="I66" i="2"/>
  <c r="J66" i="2"/>
  <c r="K66" i="2"/>
  <c r="L66" i="2"/>
  <c r="M66" i="2"/>
  <c r="N66" i="2"/>
  <c r="O66" i="2"/>
  <c r="P66" i="2"/>
  <c r="Q66" i="2"/>
  <c r="R66" i="2"/>
  <c r="S66" i="2"/>
  <c r="T66" i="2"/>
  <c r="U66" i="2"/>
  <c r="G67" i="2"/>
  <c r="H67" i="2"/>
  <c r="I67" i="2"/>
  <c r="J67" i="2"/>
  <c r="K67" i="2"/>
  <c r="L67" i="2"/>
  <c r="M67" i="2"/>
  <c r="N67" i="2"/>
  <c r="O67" i="2"/>
  <c r="P67" i="2"/>
  <c r="Q67" i="2"/>
  <c r="R67" i="2"/>
  <c r="S67" i="2"/>
  <c r="T67" i="2"/>
  <c r="U67" i="2"/>
  <c r="G68" i="2"/>
  <c r="H68" i="2"/>
  <c r="I68" i="2"/>
  <c r="J68" i="2"/>
  <c r="K68" i="2"/>
  <c r="L68" i="2"/>
  <c r="M68" i="2"/>
  <c r="N68" i="2"/>
  <c r="O68" i="2"/>
  <c r="P68" i="2"/>
  <c r="Q68" i="2"/>
  <c r="R68" i="2"/>
  <c r="S68" i="2"/>
  <c r="T68" i="2"/>
  <c r="U68" i="2"/>
  <c r="G69" i="2"/>
  <c r="H69" i="2"/>
  <c r="I69" i="2"/>
  <c r="J69" i="2"/>
  <c r="K69" i="2"/>
  <c r="L69" i="2"/>
  <c r="M69" i="2"/>
  <c r="N69" i="2"/>
  <c r="O69" i="2"/>
  <c r="P69" i="2"/>
  <c r="Q69" i="2"/>
  <c r="R69" i="2"/>
  <c r="S69" i="2"/>
  <c r="T69" i="2"/>
  <c r="U69" i="2"/>
  <c r="G70" i="2"/>
  <c r="H70" i="2"/>
  <c r="I70" i="2"/>
  <c r="J70" i="2"/>
  <c r="K70" i="2"/>
  <c r="L70" i="2"/>
  <c r="M70" i="2"/>
  <c r="N70" i="2"/>
  <c r="O70" i="2"/>
  <c r="P70" i="2"/>
  <c r="Q70" i="2"/>
  <c r="R70" i="2"/>
  <c r="S70" i="2"/>
  <c r="T70" i="2"/>
  <c r="U70" i="2"/>
  <c r="G71" i="2"/>
  <c r="H71" i="2"/>
  <c r="I71" i="2"/>
  <c r="J71" i="2"/>
  <c r="K71" i="2"/>
  <c r="L71" i="2"/>
  <c r="M71" i="2"/>
  <c r="N71" i="2"/>
  <c r="O71" i="2"/>
  <c r="P71" i="2"/>
  <c r="Q71" i="2"/>
  <c r="R71" i="2"/>
  <c r="S71" i="2"/>
  <c r="T71" i="2"/>
  <c r="U71" i="2"/>
  <c r="G54" i="2"/>
  <c r="H54" i="2"/>
  <c r="I54" i="2"/>
  <c r="J54" i="2"/>
  <c r="K54" i="2"/>
  <c r="L54" i="2"/>
  <c r="M54" i="2"/>
  <c r="N54" i="2"/>
  <c r="O54" i="2"/>
  <c r="P54" i="2"/>
  <c r="Q54" i="2"/>
  <c r="R54" i="2"/>
  <c r="S54" i="2"/>
  <c r="T54" i="2"/>
  <c r="U54" i="2"/>
  <c r="G55" i="2"/>
  <c r="H55" i="2"/>
  <c r="I55" i="2"/>
  <c r="J55" i="2"/>
  <c r="K55" i="2"/>
  <c r="L55" i="2"/>
  <c r="M55" i="2"/>
  <c r="N55" i="2"/>
  <c r="O55" i="2"/>
  <c r="P55" i="2"/>
  <c r="Q55" i="2"/>
  <c r="R55" i="2"/>
  <c r="S55" i="2"/>
  <c r="T55" i="2"/>
  <c r="U55" i="2"/>
  <c r="G56" i="2"/>
  <c r="H56" i="2"/>
  <c r="I56" i="2"/>
  <c r="J56" i="2"/>
  <c r="K56" i="2"/>
  <c r="L56" i="2"/>
  <c r="M56" i="2"/>
  <c r="N56" i="2"/>
  <c r="O56" i="2"/>
  <c r="P56" i="2"/>
  <c r="Q56" i="2"/>
  <c r="R56" i="2"/>
  <c r="S56" i="2"/>
  <c r="T56" i="2"/>
  <c r="U56" i="2"/>
  <c r="G57" i="2"/>
  <c r="H57" i="2"/>
  <c r="I57" i="2"/>
  <c r="J57" i="2"/>
  <c r="K57" i="2"/>
  <c r="L57" i="2"/>
  <c r="M57" i="2"/>
  <c r="N57" i="2"/>
  <c r="O57" i="2"/>
  <c r="P57" i="2"/>
  <c r="Q57" i="2"/>
  <c r="R57" i="2"/>
  <c r="S57" i="2"/>
  <c r="T57" i="2"/>
  <c r="U57" i="2"/>
  <c r="G58" i="2"/>
  <c r="H58" i="2"/>
  <c r="I58" i="2"/>
  <c r="J58" i="2"/>
  <c r="K58" i="2"/>
  <c r="L58" i="2"/>
  <c r="M58" i="2"/>
  <c r="N58" i="2"/>
  <c r="O58" i="2"/>
  <c r="P58" i="2"/>
  <c r="Q58" i="2"/>
  <c r="R58" i="2"/>
  <c r="S58" i="2"/>
  <c r="T58" i="2"/>
  <c r="U58" i="2"/>
  <c r="G166" i="2"/>
  <c r="H166" i="2"/>
  <c r="I166" i="2"/>
  <c r="J166" i="2"/>
  <c r="K166" i="2"/>
  <c r="L166" i="2"/>
  <c r="M166" i="2"/>
  <c r="N166" i="2"/>
  <c r="O166" i="2"/>
  <c r="P166" i="2"/>
  <c r="Q166" i="2"/>
  <c r="R166" i="2"/>
  <c r="S166" i="2"/>
  <c r="T166" i="2"/>
  <c r="U166" i="2"/>
  <c r="G164" i="2"/>
  <c r="H164" i="2"/>
  <c r="I164" i="2"/>
  <c r="J164" i="2"/>
  <c r="K164" i="2"/>
  <c r="L164" i="2"/>
  <c r="M164" i="2"/>
  <c r="N164" i="2"/>
  <c r="O164" i="2"/>
  <c r="P164" i="2"/>
  <c r="Q164" i="2"/>
  <c r="R164" i="2"/>
  <c r="S164" i="2"/>
  <c r="T164" i="2"/>
  <c r="U164" i="2"/>
  <c r="G165" i="2"/>
  <c r="H165" i="2"/>
  <c r="I165" i="2"/>
  <c r="J165" i="2"/>
  <c r="K165" i="2"/>
  <c r="L165" i="2"/>
  <c r="M165" i="2"/>
  <c r="N165" i="2"/>
  <c r="O165" i="2"/>
  <c r="P165" i="2"/>
  <c r="Q165" i="2"/>
  <c r="R165" i="2"/>
  <c r="S165" i="2"/>
  <c r="T165" i="2"/>
  <c r="U165" i="2"/>
  <c r="G162" i="2"/>
  <c r="H162" i="2"/>
  <c r="I162" i="2"/>
  <c r="J162" i="2"/>
  <c r="K162" i="2"/>
  <c r="L162" i="2"/>
  <c r="M162" i="2"/>
  <c r="N162" i="2"/>
  <c r="O162" i="2"/>
  <c r="P162" i="2"/>
  <c r="Q162" i="2"/>
  <c r="R162" i="2"/>
  <c r="S162" i="2"/>
  <c r="T162" i="2"/>
  <c r="U162" i="2"/>
  <c r="G44" i="2"/>
  <c r="H44" i="2"/>
  <c r="I44" i="2"/>
  <c r="J44" i="2"/>
  <c r="K44" i="2"/>
  <c r="L44" i="2"/>
  <c r="M44" i="2"/>
  <c r="N44" i="2"/>
  <c r="O44" i="2"/>
  <c r="P44" i="2"/>
  <c r="Q44" i="2"/>
  <c r="R44" i="2"/>
  <c r="S44" i="2"/>
  <c r="T44" i="2"/>
  <c r="U44" i="2"/>
  <c r="G45" i="2"/>
  <c r="H45" i="2"/>
  <c r="I45" i="2"/>
  <c r="J45" i="2"/>
  <c r="K45" i="2"/>
  <c r="L45" i="2"/>
  <c r="M45" i="2"/>
  <c r="N45" i="2"/>
  <c r="O45" i="2"/>
  <c r="P45" i="2"/>
  <c r="Q45" i="2"/>
  <c r="R45" i="2"/>
  <c r="S45" i="2"/>
  <c r="T45" i="2"/>
  <c r="U45" i="2"/>
  <c r="G122" i="2"/>
  <c r="H122" i="2"/>
  <c r="I122" i="2"/>
  <c r="J122" i="2"/>
  <c r="K122" i="2"/>
  <c r="L122" i="2"/>
  <c r="M122" i="2"/>
  <c r="N122" i="2"/>
  <c r="O122" i="2"/>
  <c r="P122" i="2"/>
  <c r="Q122" i="2"/>
  <c r="R122" i="2"/>
  <c r="S122" i="2"/>
  <c r="T122" i="2"/>
  <c r="U122" i="2"/>
  <c r="G126" i="2"/>
  <c r="H126" i="2"/>
  <c r="I126" i="2"/>
  <c r="J126" i="2"/>
  <c r="K126" i="2"/>
  <c r="L126" i="2"/>
  <c r="M126" i="2"/>
  <c r="N126" i="2"/>
  <c r="O126" i="2"/>
  <c r="P126" i="2"/>
  <c r="Q126" i="2"/>
  <c r="R126" i="2"/>
  <c r="S126" i="2"/>
  <c r="T126" i="2"/>
  <c r="U126" i="2"/>
  <c r="G123" i="2"/>
  <c r="H123" i="2"/>
  <c r="I123" i="2"/>
  <c r="J123" i="2"/>
  <c r="K123" i="2"/>
  <c r="L123" i="2"/>
  <c r="M123" i="2"/>
  <c r="N123" i="2"/>
  <c r="O123" i="2"/>
  <c r="P123" i="2"/>
  <c r="Q123" i="2"/>
  <c r="R123" i="2"/>
  <c r="S123" i="2"/>
  <c r="T123" i="2"/>
  <c r="U123" i="2"/>
  <c r="G119" i="2"/>
  <c r="H119" i="2"/>
  <c r="I119" i="2"/>
  <c r="J119" i="2"/>
  <c r="K119" i="2"/>
  <c r="L119" i="2"/>
  <c r="M119" i="2"/>
  <c r="N119" i="2"/>
  <c r="O119" i="2"/>
  <c r="P119" i="2"/>
  <c r="Q119" i="2"/>
  <c r="R119" i="2"/>
  <c r="S119" i="2"/>
  <c r="T119" i="2"/>
  <c r="U119" i="2"/>
  <c r="G159" i="2"/>
  <c r="H159" i="2"/>
  <c r="I159" i="2"/>
  <c r="J159" i="2"/>
  <c r="K159" i="2"/>
  <c r="L159" i="2"/>
  <c r="M159" i="2"/>
  <c r="N159" i="2"/>
  <c r="O159" i="2"/>
  <c r="P159" i="2"/>
  <c r="Q159" i="2"/>
  <c r="R159" i="2"/>
  <c r="S159" i="2"/>
  <c r="T159" i="2"/>
  <c r="U159" i="2"/>
  <c r="G168" i="2"/>
  <c r="H168" i="2"/>
  <c r="I168" i="2"/>
  <c r="J168" i="2"/>
  <c r="K168" i="2"/>
  <c r="L168" i="2"/>
  <c r="M168" i="2"/>
  <c r="N168" i="2"/>
  <c r="O168" i="2"/>
  <c r="P168" i="2"/>
  <c r="Q168" i="2"/>
  <c r="R168" i="2"/>
  <c r="S168" i="2"/>
  <c r="T168" i="2"/>
  <c r="U168" i="2"/>
  <c r="G48" i="2"/>
  <c r="H48" i="2"/>
  <c r="I48" i="2"/>
  <c r="J48" i="2"/>
  <c r="K48" i="2"/>
  <c r="L48" i="2"/>
  <c r="M48" i="2"/>
  <c r="N48" i="2"/>
  <c r="O48" i="2"/>
  <c r="P48" i="2"/>
  <c r="Q48" i="2"/>
  <c r="R48" i="2"/>
  <c r="S48" i="2"/>
  <c r="T48" i="2"/>
  <c r="U48" i="2"/>
  <c r="G47" i="2"/>
  <c r="H47" i="2"/>
  <c r="I47" i="2"/>
  <c r="J47" i="2"/>
  <c r="K47" i="2"/>
  <c r="L47" i="2"/>
  <c r="M47" i="2"/>
  <c r="N47" i="2"/>
  <c r="O47" i="2"/>
  <c r="P47" i="2"/>
  <c r="Q47" i="2"/>
  <c r="R47" i="2"/>
  <c r="S47" i="2"/>
  <c r="T47" i="2"/>
  <c r="U47" i="2"/>
  <c r="G42" i="2"/>
  <c r="H42" i="2"/>
  <c r="I42" i="2"/>
  <c r="J42" i="2"/>
  <c r="K42" i="2"/>
  <c r="L42" i="2"/>
  <c r="M42" i="2"/>
  <c r="N42" i="2"/>
  <c r="O42" i="2"/>
  <c r="P42" i="2"/>
  <c r="Q42" i="2"/>
  <c r="R42" i="2"/>
  <c r="S42" i="2"/>
  <c r="T42" i="2"/>
  <c r="U42" i="2"/>
  <c r="G43" i="2"/>
  <c r="H43" i="2"/>
  <c r="I43" i="2"/>
  <c r="J43" i="2"/>
  <c r="K43" i="2"/>
  <c r="L43" i="2"/>
  <c r="M43" i="2"/>
  <c r="N43" i="2"/>
  <c r="O43" i="2"/>
  <c r="P43" i="2"/>
  <c r="Q43" i="2"/>
  <c r="R43" i="2"/>
  <c r="S43" i="2"/>
  <c r="T43" i="2"/>
  <c r="U43" i="2"/>
  <c r="G46" i="2"/>
  <c r="H46" i="2"/>
  <c r="I46" i="2"/>
  <c r="J46" i="2"/>
  <c r="K46" i="2"/>
  <c r="L46" i="2"/>
  <c r="M46" i="2"/>
  <c r="N46" i="2"/>
  <c r="O46" i="2"/>
  <c r="P46" i="2"/>
  <c r="Q46" i="2"/>
  <c r="R46" i="2"/>
  <c r="S46" i="2"/>
  <c r="T46" i="2"/>
  <c r="U46" i="2"/>
  <c r="G150" i="2"/>
  <c r="H150" i="2"/>
  <c r="I150" i="2"/>
  <c r="J150" i="2"/>
  <c r="K150" i="2"/>
  <c r="L150" i="2"/>
  <c r="M150" i="2"/>
  <c r="N150" i="2"/>
  <c r="O150" i="2"/>
  <c r="P150" i="2"/>
  <c r="Q150" i="2"/>
  <c r="R150" i="2"/>
  <c r="S150" i="2"/>
  <c r="T150" i="2"/>
  <c r="U150" i="2"/>
  <c r="G139" i="2"/>
  <c r="H139" i="2"/>
  <c r="I139" i="2"/>
  <c r="J139" i="2"/>
  <c r="K139" i="2"/>
  <c r="L139" i="2"/>
  <c r="M139" i="2"/>
  <c r="N139" i="2"/>
  <c r="O139" i="2"/>
  <c r="P139" i="2"/>
  <c r="Q139" i="2"/>
  <c r="R139" i="2"/>
  <c r="S139" i="2"/>
  <c r="T139" i="2"/>
  <c r="U139" i="2"/>
  <c r="G138" i="2"/>
  <c r="H138" i="2"/>
  <c r="I138" i="2"/>
  <c r="J138" i="2"/>
  <c r="K138" i="2"/>
  <c r="L138" i="2"/>
  <c r="M138" i="2"/>
  <c r="N138" i="2"/>
  <c r="O138" i="2"/>
  <c r="P138" i="2"/>
  <c r="Q138" i="2"/>
  <c r="R138" i="2"/>
  <c r="S138" i="2"/>
  <c r="T138" i="2"/>
  <c r="U138" i="2"/>
  <c r="G137" i="2"/>
  <c r="H137" i="2"/>
  <c r="I137" i="2"/>
  <c r="J137" i="2"/>
  <c r="K137" i="2"/>
  <c r="L137" i="2"/>
  <c r="M137" i="2"/>
  <c r="N137" i="2"/>
  <c r="O137" i="2"/>
  <c r="P137" i="2"/>
  <c r="Q137" i="2"/>
  <c r="R137" i="2"/>
  <c r="S137" i="2"/>
  <c r="T137" i="2"/>
  <c r="U137" i="2"/>
  <c r="G151" i="2"/>
  <c r="H151" i="2"/>
  <c r="I151" i="2"/>
  <c r="J151" i="2"/>
  <c r="K151" i="2"/>
  <c r="L151" i="2"/>
  <c r="M151" i="2"/>
  <c r="N151" i="2"/>
  <c r="O151" i="2"/>
  <c r="P151" i="2"/>
  <c r="Q151" i="2"/>
  <c r="R151" i="2"/>
  <c r="S151" i="2"/>
  <c r="T151" i="2"/>
  <c r="U151" i="2"/>
  <c r="G152" i="2"/>
  <c r="H152" i="2"/>
  <c r="I152" i="2"/>
  <c r="J152" i="2"/>
  <c r="K152" i="2"/>
  <c r="L152" i="2"/>
  <c r="M152" i="2"/>
  <c r="N152" i="2"/>
  <c r="O152" i="2"/>
  <c r="P152" i="2"/>
  <c r="Q152" i="2"/>
  <c r="R152" i="2"/>
  <c r="S152" i="2"/>
  <c r="T152" i="2"/>
  <c r="U152" i="2"/>
  <c r="G185" i="2"/>
  <c r="H185" i="2"/>
  <c r="I185" i="2"/>
  <c r="J185" i="2"/>
  <c r="K185" i="2"/>
  <c r="L185" i="2"/>
  <c r="M185" i="2"/>
  <c r="N185" i="2"/>
  <c r="O185" i="2"/>
  <c r="P185" i="2"/>
  <c r="Q185" i="2"/>
  <c r="R185" i="2"/>
  <c r="S185" i="2"/>
  <c r="T185" i="2"/>
  <c r="U185" i="2"/>
  <c r="G186" i="2"/>
  <c r="H186" i="2"/>
  <c r="I186" i="2"/>
  <c r="J186" i="2"/>
  <c r="K186" i="2"/>
  <c r="L186" i="2"/>
  <c r="M186" i="2"/>
  <c r="N186" i="2"/>
  <c r="O186" i="2"/>
  <c r="P186" i="2"/>
  <c r="Q186" i="2"/>
  <c r="R186" i="2"/>
  <c r="S186" i="2"/>
  <c r="T186" i="2"/>
  <c r="U186" i="2"/>
  <c r="G187" i="2"/>
  <c r="H187" i="2"/>
  <c r="I187" i="2"/>
  <c r="J187" i="2"/>
  <c r="K187" i="2"/>
  <c r="L187" i="2"/>
  <c r="M187" i="2"/>
  <c r="N187" i="2"/>
  <c r="O187" i="2"/>
  <c r="P187" i="2"/>
  <c r="Q187" i="2"/>
  <c r="R187" i="2"/>
  <c r="S187" i="2"/>
  <c r="T187" i="2"/>
  <c r="U187" i="2"/>
  <c r="G189" i="2"/>
  <c r="H189" i="2"/>
  <c r="I189" i="2"/>
  <c r="J189" i="2"/>
  <c r="K189" i="2"/>
  <c r="L189" i="2"/>
  <c r="M189" i="2"/>
  <c r="N189" i="2"/>
  <c r="O189" i="2"/>
  <c r="P189" i="2"/>
  <c r="Q189" i="2"/>
  <c r="R189" i="2"/>
  <c r="S189" i="2"/>
  <c r="T189" i="2"/>
  <c r="U189" i="2"/>
  <c r="G188" i="2"/>
  <c r="H188" i="2"/>
  <c r="I188" i="2"/>
  <c r="J188" i="2"/>
  <c r="K188" i="2"/>
  <c r="L188" i="2"/>
  <c r="M188" i="2"/>
  <c r="N188" i="2"/>
  <c r="O188" i="2"/>
  <c r="P188" i="2"/>
  <c r="Q188" i="2"/>
  <c r="R188" i="2"/>
  <c r="S188" i="2"/>
  <c r="T188" i="2"/>
  <c r="U188" i="2"/>
  <c r="G103" i="2"/>
  <c r="H103" i="2"/>
  <c r="I103" i="2"/>
  <c r="J103" i="2"/>
  <c r="K103" i="2"/>
  <c r="L103" i="2"/>
  <c r="M103" i="2"/>
  <c r="N103" i="2"/>
  <c r="O103" i="2"/>
  <c r="P103" i="2"/>
  <c r="Q103" i="2"/>
  <c r="R103" i="2"/>
  <c r="S103" i="2"/>
  <c r="T103" i="2"/>
  <c r="U103" i="2"/>
  <c r="G104" i="2"/>
  <c r="H104" i="2"/>
  <c r="I104" i="2"/>
  <c r="J104" i="2"/>
  <c r="K104" i="2"/>
  <c r="L104" i="2"/>
  <c r="M104" i="2"/>
  <c r="N104" i="2"/>
  <c r="O104" i="2"/>
  <c r="P104" i="2"/>
  <c r="Q104" i="2"/>
  <c r="R104" i="2"/>
  <c r="S104" i="2"/>
  <c r="T104" i="2"/>
  <c r="U104" i="2"/>
  <c r="G105" i="2"/>
  <c r="H105" i="2"/>
  <c r="I105" i="2"/>
  <c r="J105" i="2"/>
  <c r="K105" i="2"/>
  <c r="L105" i="2"/>
  <c r="M105" i="2"/>
  <c r="N105" i="2"/>
  <c r="O105" i="2"/>
  <c r="P105" i="2"/>
  <c r="Q105" i="2"/>
  <c r="R105" i="2"/>
  <c r="S105" i="2"/>
  <c r="T105" i="2"/>
  <c r="U105" i="2"/>
  <c r="G106" i="2"/>
  <c r="H106" i="2"/>
  <c r="I106" i="2"/>
  <c r="J106" i="2"/>
  <c r="K106" i="2"/>
  <c r="L106" i="2"/>
  <c r="M106" i="2"/>
  <c r="N106" i="2"/>
  <c r="O106" i="2"/>
  <c r="P106" i="2"/>
  <c r="Q106" i="2"/>
  <c r="R106" i="2"/>
  <c r="S106" i="2"/>
  <c r="T106" i="2"/>
  <c r="U106" i="2"/>
  <c r="G107" i="2"/>
  <c r="H107" i="2"/>
  <c r="I107" i="2"/>
  <c r="J107" i="2"/>
  <c r="K107" i="2"/>
  <c r="L107" i="2"/>
  <c r="M107" i="2"/>
  <c r="N107" i="2"/>
  <c r="O107" i="2"/>
  <c r="P107" i="2"/>
  <c r="Q107" i="2"/>
  <c r="R107" i="2"/>
  <c r="S107" i="2"/>
  <c r="T107" i="2"/>
  <c r="U107" i="2"/>
  <c r="G108" i="2"/>
  <c r="H108" i="2"/>
  <c r="I108" i="2"/>
  <c r="J108" i="2"/>
  <c r="K108" i="2"/>
  <c r="L108" i="2"/>
  <c r="M108" i="2"/>
  <c r="N108" i="2"/>
  <c r="O108" i="2"/>
  <c r="P108" i="2"/>
  <c r="Q108" i="2"/>
  <c r="R108" i="2"/>
  <c r="S108" i="2"/>
  <c r="T108" i="2"/>
  <c r="U108" i="2"/>
  <c r="G109" i="2"/>
  <c r="H109" i="2"/>
  <c r="I109" i="2"/>
  <c r="J109" i="2"/>
  <c r="K109" i="2"/>
  <c r="L109" i="2"/>
  <c r="M109" i="2"/>
  <c r="N109" i="2"/>
  <c r="O109" i="2"/>
  <c r="P109" i="2"/>
  <c r="Q109" i="2"/>
  <c r="R109" i="2"/>
  <c r="S109" i="2"/>
  <c r="T109" i="2"/>
  <c r="U109" i="2"/>
  <c r="G110" i="2"/>
  <c r="H110" i="2"/>
  <c r="I110" i="2"/>
  <c r="J110" i="2"/>
  <c r="K110" i="2"/>
  <c r="L110" i="2"/>
  <c r="M110" i="2"/>
  <c r="N110" i="2"/>
  <c r="O110" i="2"/>
  <c r="P110" i="2"/>
  <c r="Q110" i="2"/>
  <c r="R110" i="2"/>
  <c r="S110" i="2"/>
  <c r="T110" i="2"/>
  <c r="U110" i="2"/>
  <c r="G111" i="2"/>
  <c r="H111" i="2"/>
  <c r="I111" i="2"/>
  <c r="J111" i="2"/>
  <c r="K111" i="2"/>
  <c r="L111" i="2"/>
  <c r="M111" i="2"/>
  <c r="N111" i="2"/>
  <c r="O111" i="2"/>
  <c r="P111" i="2"/>
  <c r="Q111" i="2"/>
  <c r="R111" i="2"/>
  <c r="S111" i="2"/>
  <c r="T111" i="2"/>
  <c r="U111" i="2"/>
  <c r="G112" i="2"/>
  <c r="H112" i="2"/>
  <c r="I112" i="2"/>
  <c r="J112" i="2"/>
  <c r="K112" i="2"/>
  <c r="L112" i="2"/>
  <c r="M112" i="2"/>
  <c r="N112" i="2"/>
  <c r="O112" i="2"/>
  <c r="P112" i="2"/>
  <c r="Q112" i="2"/>
  <c r="R112" i="2"/>
  <c r="S112" i="2"/>
  <c r="T112" i="2"/>
  <c r="U112" i="2"/>
  <c r="G114" i="2"/>
  <c r="H114" i="2"/>
  <c r="I114" i="2"/>
  <c r="J114" i="2"/>
  <c r="K114" i="2"/>
  <c r="L114" i="2"/>
  <c r="M114" i="2"/>
  <c r="N114" i="2"/>
  <c r="O114" i="2"/>
  <c r="P114" i="2"/>
  <c r="Q114" i="2"/>
  <c r="R114" i="2"/>
  <c r="S114" i="2"/>
  <c r="T114" i="2"/>
  <c r="U114" i="2"/>
  <c r="G113" i="2"/>
  <c r="H113" i="2"/>
  <c r="I113" i="2"/>
  <c r="J113" i="2"/>
  <c r="K113" i="2"/>
  <c r="L113" i="2"/>
  <c r="M113" i="2"/>
  <c r="N113" i="2"/>
  <c r="O113" i="2"/>
  <c r="P113" i="2"/>
  <c r="Q113" i="2"/>
  <c r="R113" i="2"/>
  <c r="S113" i="2"/>
  <c r="T113" i="2"/>
  <c r="U113" i="2"/>
  <c r="G125" i="2"/>
  <c r="H125" i="2"/>
  <c r="I125" i="2"/>
  <c r="J125" i="2"/>
  <c r="K125" i="2"/>
  <c r="L125" i="2"/>
  <c r="M125" i="2"/>
  <c r="N125" i="2"/>
  <c r="O125" i="2"/>
  <c r="P125" i="2"/>
  <c r="Q125" i="2"/>
  <c r="R125" i="2"/>
  <c r="S125" i="2"/>
  <c r="T125" i="2"/>
  <c r="U125" i="2"/>
  <c r="G75" i="2"/>
  <c r="H75" i="2"/>
  <c r="I75" i="2"/>
  <c r="J75" i="2"/>
  <c r="K75" i="2"/>
  <c r="L75" i="2"/>
  <c r="M75" i="2"/>
  <c r="N75" i="2"/>
  <c r="O75" i="2"/>
  <c r="P75" i="2"/>
  <c r="Q75" i="2"/>
  <c r="R75" i="2"/>
  <c r="S75" i="2"/>
  <c r="T75" i="2"/>
  <c r="U75" i="2"/>
  <c r="G74" i="2"/>
  <c r="H74" i="2"/>
  <c r="I74" i="2"/>
  <c r="J74" i="2"/>
  <c r="K74" i="2"/>
  <c r="L74" i="2"/>
  <c r="M74" i="2"/>
  <c r="N74" i="2"/>
  <c r="O74" i="2"/>
  <c r="P74" i="2"/>
  <c r="Q74" i="2"/>
  <c r="R74" i="2"/>
  <c r="S74" i="2"/>
  <c r="T74" i="2"/>
  <c r="U74" i="2"/>
  <c r="G124" i="2"/>
  <c r="H124" i="2"/>
  <c r="I124" i="2"/>
  <c r="J124" i="2"/>
  <c r="K124" i="2"/>
  <c r="L124" i="2"/>
  <c r="M124" i="2"/>
  <c r="N124" i="2"/>
  <c r="O124" i="2"/>
  <c r="P124" i="2"/>
  <c r="Q124" i="2"/>
  <c r="R124" i="2"/>
  <c r="S124" i="2"/>
  <c r="T124" i="2"/>
  <c r="U124" i="2"/>
  <c r="G161" i="2"/>
  <c r="H161" i="2"/>
  <c r="I161" i="2"/>
  <c r="J161" i="2"/>
  <c r="K161" i="2"/>
  <c r="L161" i="2"/>
  <c r="M161" i="2"/>
  <c r="N161" i="2"/>
  <c r="O161" i="2"/>
  <c r="P161" i="2"/>
  <c r="Q161" i="2"/>
  <c r="R161" i="2"/>
  <c r="S161" i="2"/>
  <c r="T161" i="2"/>
  <c r="U161" i="2"/>
  <c r="G73" i="2"/>
  <c r="H73" i="2"/>
  <c r="I73" i="2"/>
  <c r="J73" i="2"/>
  <c r="K73" i="2"/>
  <c r="L73" i="2"/>
  <c r="M73" i="2"/>
  <c r="N73" i="2"/>
  <c r="O73" i="2"/>
  <c r="P73" i="2"/>
  <c r="Q73" i="2"/>
  <c r="R73" i="2"/>
  <c r="S73" i="2"/>
  <c r="T73" i="2"/>
  <c r="U73" i="2"/>
  <c r="G77" i="2"/>
  <c r="H77" i="2"/>
  <c r="I77" i="2"/>
  <c r="J77" i="2"/>
  <c r="K77" i="2"/>
  <c r="L77" i="2"/>
  <c r="M77" i="2"/>
  <c r="N77" i="2"/>
  <c r="O77" i="2"/>
  <c r="P77" i="2"/>
  <c r="Q77" i="2"/>
  <c r="R77" i="2"/>
  <c r="S77" i="2"/>
  <c r="T77" i="2"/>
  <c r="U77" i="2"/>
  <c r="G78" i="2"/>
  <c r="H78" i="2"/>
  <c r="I78" i="2"/>
  <c r="J78" i="2"/>
  <c r="K78" i="2"/>
  <c r="L78" i="2"/>
  <c r="M78" i="2"/>
  <c r="N78" i="2"/>
  <c r="O78" i="2"/>
  <c r="P78" i="2"/>
  <c r="Q78" i="2"/>
  <c r="R78" i="2"/>
  <c r="S78" i="2"/>
  <c r="T78" i="2"/>
  <c r="U78" i="2"/>
  <c r="G79" i="2"/>
  <c r="H79" i="2"/>
  <c r="I79" i="2"/>
  <c r="J79" i="2"/>
  <c r="K79" i="2"/>
  <c r="L79" i="2"/>
  <c r="M79" i="2"/>
  <c r="N79" i="2"/>
  <c r="O79" i="2"/>
  <c r="P79" i="2"/>
  <c r="Q79" i="2"/>
  <c r="R79" i="2"/>
  <c r="S79" i="2"/>
  <c r="T79" i="2"/>
  <c r="U79" i="2"/>
  <c r="G80" i="2"/>
  <c r="H80" i="2"/>
  <c r="I80" i="2"/>
  <c r="J80" i="2"/>
  <c r="K80" i="2"/>
  <c r="L80" i="2"/>
  <c r="M80" i="2"/>
  <c r="N80" i="2"/>
  <c r="O80" i="2"/>
  <c r="P80" i="2"/>
  <c r="Q80" i="2"/>
  <c r="R80" i="2"/>
  <c r="S80" i="2"/>
  <c r="T80" i="2"/>
  <c r="U80" i="2"/>
  <c r="G93" i="2"/>
  <c r="H93" i="2"/>
  <c r="I93" i="2"/>
  <c r="J93" i="2"/>
  <c r="K93" i="2"/>
  <c r="L93" i="2"/>
  <c r="M93" i="2"/>
  <c r="N93" i="2"/>
  <c r="O93" i="2"/>
  <c r="P93" i="2"/>
  <c r="Q93" i="2"/>
  <c r="R93" i="2"/>
  <c r="S93" i="2"/>
  <c r="T93" i="2"/>
  <c r="U93" i="2"/>
  <c r="G94" i="2"/>
  <c r="H94" i="2"/>
  <c r="I94" i="2"/>
  <c r="J94" i="2"/>
  <c r="K94" i="2"/>
  <c r="L94" i="2"/>
  <c r="M94" i="2"/>
  <c r="N94" i="2"/>
  <c r="O94" i="2"/>
  <c r="P94" i="2"/>
  <c r="Q94" i="2"/>
  <c r="R94" i="2"/>
  <c r="S94" i="2"/>
  <c r="T94" i="2"/>
  <c r="U94" i="2"/>
  <c r="G95" i="2"/>
  <c r="H95" i="2"/>
  <c r="I95" i="2"/>
  <c r="J95" i="2"/>
  <c r="K95" i="2"/>
  <c r="L95" i="2"/>
  <c r="M95" i="2"/>
  <c r="N95" i="2"/>
  <c r="O95" i="2"/>
  <c r="P95" i="2"/>
  <c r="Q95" i="2"/>
  <c r="R95" i="2"/>
  <c r="S95" i="2"/>
  <c r="T95" i="2"/>
  <c r="U95" i="2"/>
  <c r="G96" i="2"/>
  <c r="H96" i="2"/>
  <c r="I96" i="2"/>
  <c r="J96" i="2"/>
  <c r="K96" i="2"/>
  <c r="L96" i="2"/>
  <c r="M96" i="2"/>
  <c r="N96" i="2"/>
  <c r="O96" i="2"/>
  <c r="P96" i="2"/>
  <c r="Q96" i="2"/>
  <c r="R96" i="2"/>
  <c r="S96" i="2"/>
  <c r="T96" i="2"/>
  <c r="U96" i="2"/>
  <c r="G97" i="2"/>
  <c r="H97" i="2"/>
  <c r="I97" i="2"/>
  <c r="J97" i="2"/>
  <c r="K97" i="2"/>
  <c r="L97" i="2"/>
  <c r="M97" i="2"/>
  <c r="N97" i="2"/>
  <c r="O97" i="2"/>
  <c r="P97" i="2"/>
  <c r="Q97" i="2"/>
  <c r="R97" i="2"/>
  <c r="S97" i="2"/>
  <c r="T97" i="2"/>
  <c r="U97" i="2"/>
  <c r="G98" i="2"/>
  <c r="H98" i="2"/>
  <c r="I98" i="2"/>
  <c r="J98" i="2"/>
  <c r="K98" i="2"/>
  <c r="L98" i="2"/>
  <c r="M98" i="2"/>
  <c r="N98" i="2"/>
  <c r="O98" i="2"/>
  <c r="P98" i="2"/>
  <c r="Q98" i="2"/>
  <c r="R98" i="2"/>
  <c r="S98" i="2"/>
  <c r="T98" i="2"/>
  <c r="U98" i="2"/>
  <c r="G99" i="2"/>
  <c r="H99" i="2"/>
  <c r="I99" i="2"/>
  <c r="J99" i="2"/>
  <c r="K99" i="2"/>
  <c r="L99" i="2"/>
  <c r="M99" i="2"/>
  <c r="N99" i="2"/>
  <c r="O99" i="2"/>
  <c r="P99" i="2"/>
  <c r="Q99" i="2"/>
  <c r="R99" i="2"/>
  <c r="S99" i="2"/>
  <c r="T99" i="2"/>
  <c r="U99" i="2"/>
  <c r="G100" i="2"/>
  <c r="H100" i="2"/>
  <c r="I100" i="2"/>
  <c r="J100" i="2"/>
  <c r="K100" i="2"/>
  <c r="L100" i="2"/>
  <c r="M100" i="2"/>
  <c r="N100" i="2"/>
  <c r="O100" i="2"/>
  <c r="P100" i="2"/>
  <c r="Q100" i="2"/>
  <c r="R100" i="2"/>
  <c r="S100" i="2"/>
  <c r="T100" i="2"/>
  <c r="U100" i="2"/>
  <c r="G101" i="2"/>
  <c r="H101" i="2"/>
  <c r="I101" i="2"/>
  <c r="J101" i="2"/>
  <c r="K101" i="2"/>
  <c r="L101" i="2"/>
  <c r="M101" i="2"/>
  <c r="N101" i="2"/>
  <c r="O101" i="2"/>
  <c r="P101" i="2"/>
  <c r="Q101" i="2"/>
  <c r="R101" i="2"/>
  <c r="S101" i="2"/>
  <c r="T101" i="2"/>
  <c r="U101" i="2"/>
  <c r="G102" i="2"/>
  <c r="H102" i="2"/>
  <c r="I102" i="2"/>
  <c r="J102" i="2"/>
  <c r="K102" i="2"/>
  <c r="L102" i="2"/>
  <c r="M102" i="2"/>
  <c r="N102" i="2"/>
  <c r="O102" i="2"/>
  <c r="P102" i="2"/>
  <c r="Q102" i="2"/>
  <c r="R102" i="2"/>
  <c r="S102" i="2"/>
  <c r="T102" i="2"/>
  <c r="U102" i="2"/>
  <c r="G170" i="2"/>
  <c r="H170" i="2"/>
  <c r="I170" i="2"/>
  <c r="J170" i="2"/>
  <c r="K170" i="2"/>
  <c r="L170" i="2"/>
  <c r="M170" i="2"/>
  <c r="N170" i="2"/>
  <c r="O170" i="2"/>
  <c r="P170" i="2"/>
  <c r="Q170" i="2"/>
  <c r="R170" i="2"/>
  <c r="S170" i="2"/>
  <c r="T170" i="2"/>
  <c r="U170" i="2"/>
  <c r="G157" i="2"/>
  <c r="H157" i="2"/>
  <c r="I157" i="2"/>
  <c r="J157" i="2"/>
  <c r="K157" i="2"/>
  <c r="L157" i="2"/>
  <c r="M157" i="2"/>
  <c r="N157" i="2"/>
  <c r="O157" i="2"/>
  <c r="P157" i="2"/>
  <c r="Q157" i="2"/>
  <c r="R157" i="2"/>
  <c r="S157" i="2"/>
  <c r="T157" i="2"/>
  <c r="U157" i="2"/>
  <c r="G158" i="2"/>
  <c r="H158" i="2"/>
  <c r="I158" i="2"/>
  <c r="J158" i="2"/>
  <c r="K158" i="2"/>
  <c r="L158" i="2"/>
  <c r="M158" i="2"/>
  <c r="N158" i="2"/>
  <c r="O158" i="2"/>
  <c r="P158" i="2"/>
  <c r="Q158" i="2"/>
  <c r="R158" i="2"/>
  <c r="S158" i="2"/>
  <c r="T158" i="2"/>
  <c r="U158" i="2"/>
  <c r="G167" i="2"/>
  <c r="H167" i="2"/>
  <c r="I167" i="2"/>
  <c r="J167" i="2"/>
  <c r="K167" i="2"/>
  <c r="L167" i="2"/>
  <c r="M167" i="2"/>
  <c r="N167" i="2"/>
  <c r="O167" i="2"/>
  <c r="P167" i="2"/>
  <c r="Q167" i="2"/>
  <c r="R167" i="2"/>
  <c r="S167" i="2"/>
  <c r="T167" i="2"/>
  <c r="U167" i="2"/>
  <c r="G144" i="2"/>
  <c r="H144" i="2"/>
  <c r="I144" i="2"/>
  <c r="J144" i="2"/>
  <c r="K144" i="2"/>
  <c r="L144" i="2"/>
  <c r="M144" i="2"/>
  <c r="N144" i="2"/>
  <c r="O144" i="2"/>
  <c r="P144" i="2"/>
  <c r="Q144" i="2"/>
  <c r="R144" i="2"/>
  <c r="S144" i="2"/>
  <c r="T144" i="2"/>
  <c r="U144" i="2"/>
  <c r="G145" i="2"/>
  <c r="H145" i="2"/>
  <c r="I145" i="2"/>
  <c r="J145" i="2"/>
  <c r="K145" i="2"/>
  <c r="L145" i="2"/>
  <c r="M145" i="2"/>
  <c r="N145" i="2"/>
  <c r="O145" i="2"/>
  <c r="P145" i="2"/>
  <c r="Q145" i="2"/>
  <c r="R145" i="2"/>
  <c r="S145" i="2"/>
  <c r="T145" i="2"/>
  <c r="U145" i="2"/>
  <c r="G140" i="2"/>
  <c r="H140" i="2"/>
  <c r="I140" i="2"/>
  <c r="J140" i="2"/>
  <c r="K140" i="2"/>
  <c r="L140" i="2"/>
  <c r="M140" i="2"/>
  <c r="N140" i="2"/>
  <c r="O140" i="2"/>
  <c r="P140" i="2"/>
  <c r="Q140" i="2"/>
  <c r="R140" i="2"/>
  <c r="S140" i="2"/>
  <c r="T140" i="2"/>
  <c r="U140" i="2"/>
  <c r="G141" i="2"/>
  <c r="H141" i="2"/>
  <c r="I141" i="2"/>
  <c r="J141" i="2"/>
  <c r="K141" i="2"/>
  <c r="L141" i="2"/>
  <c r="M141" i="2"/>
  <c r="N141" i="2"/>
  <c r="O141" i="2"/>
  <c r="P141" i="2"/>
  <c r="Q141" i="2"/>
  <c r="R141" i="2"/>
  <c r="S141" i="2"/>
  <c r="T141" i="2"/>
  <c r="U141" i="2"/>
  <c r="G142" i="2"/>
  <c r="H142" i="2"/>
  <c r="I142" i="2"/>
  <c r="J142" i="2"/>
  <c r="K142" i="2"/>
  <c r="L142" i="2"/>
  <c r="M142" i="2"/>
  <c r="N142" i="2"/>
  <c r="O142" i="2"/>
  <c r="P142" i="2"/>
  <c r="Q142" i="2"/>
  <c r="R142" i="2"/>
  <c r="S142" i="2"/>
  <c r="T142" i="2"/>
  <c r="U142" i="2"/>
  <c r="G143" i="2"/>
  <c r="H143" i="2"/>
  <c r="I143" i="2"/>
  <c r="J143" i="2"/>
  <c r="K143" i="2"/>
  <c r="L143" i="2"/>
  <c r="M143" i="2"/>
  <c r="N143" i="2"/>
  <c r="O143" i="2"/>
  <c r="P143" i="2"/>
  <c r="Q143" i="2"/>
  <c r="R143" i="2"/>
  <c r="S143" i="2"/>
  <c r="T143" i="2"/>
  <c r="U143" i="2"/>
  <c r="G153" i="2"/>
  <c r="H153" i="2"/>
  <c r="I153" i="2"/>
  <c r="J153" i="2"/>
  <c r="K153" i="2"/>
  <c r="L153" i="2"/>
  <c r="M153" i="2"/>
  <c r="N153" i="2"/>
  <c r="O153" i="2"/>
  <c r="P153" i="2"/>
  <c r="Q153" i="2"/>
  <c r="R153" i="2"/>
  <c r="S153" i="2"/>
  <c r="T153" i="2"/>
  <c r="U153" i="2"/>
  <c r="G154" i="2"/>
  <c r="H154" i="2"/>
  <c r="I154" i="2"/>
  <c r="J154" i="2"/>
  <c r="K154" i="2"/>
  <c r="L154" i="2"/>
  <c r="M154" i="2"/>
  <c r="N154" i="2"/>
  <c r="O154" i="2"/>
  <c r="P154" i="2"/>
  <c r="Q154" i="2"/>
  <c r="R154" i="2"/>
  <c r="S154" i="2"/>
  <c r="T154" i="2"/>
  <c r="U154" i="2"/>
  <c r="G155" i="2"/>
  <c r="H155" i="2"/>
  <c r="I155" i="2"/>
  <c r="J155" i="2"/>
  <c r="K155" i="2"/>
  <c r="L155" i="2"/>
  <c r="M155" i="2"/>
  <c r="N155" i="2"/>
  <c r="O155" i="2"/>
  <c r="P155" i="2"/>
  <c r="Q155" i="2"/>
  <c r="R155" i="2"/>
  <c r="S155" i="2"/>
  <c r="T155" i="2"/>
  <c r="U155" i="2"/>
  <c r="G115" i="2"/>
  <c r="H115" i="2"/>
  <c r="I115" i="2"/>
  <c r="J115" i="2"/>
  <c r="K115" i="2"/>
  <c r="L115" i="2"/>
  <c r="M115" i="2"/>
  <c r="N115" i="2"/>
  <c r="O115" i="2"/>
  <c r="P115" i="2"/>
  <c r="Q115" i="2"/>
  <c r="R115" i="2"/>
  <c r="S115" i="2"/>
  <c r="T115" i="2"/>
  <c r="U115" i="2"/>
  <c r="G116" i="2"/>
  <c r="H116" i="2"/>
  <c r="I116" i="2"/>
  <c r="J116" i="2"/>
  <c r="K116" i="2"/>
  <c r="L116" i="2"/>
  <c r="M116" i="2"/>
  <c r="N116" i="2"/>
  <c r="O116" i="2"/>
  <c r="P116" i="2"/>
  <c r="Q116" i="2"/>
  <c r="R116" i="2"/>
  <c r="S116" i="2"/>
  <c r="T116" i="2"/>
  <c r="U116" i="2"/>
  <c r="G117" i="2"/>
  <c r="H117" i="2"/>
  <c r="I117" i="2"/>
  <c r="J117" i="2"/>
  <c r="K117" i="2"/>
  <c r="L117" i="2"/>
  <c r="M117" i="2"/>
  <c r="N117" i="2"/>
  <c r="O117" i="2"/>
  <c r="P117" i="2"/>
  <c r="Q117" i="2"/>
  <c r="R117" i="2"/>
  <c r="S117" i="2"/>
  <c r="T117" i="2"/>
  <c r="U117" i="2"/>
  <c r="G118" i="2"/>
  <c r="H118" i="2"/>
  <c r="I118" i="2"/>
  <c r="J118" i="2"/>
  <c r="K118" i="2"/>
  <c r="L118" i="2"/>
  <c r="M118" i="2"/>
  <c r="N118" i="2"/>
  <c r="O118" i="2"/>
  <c r="P118" i="2"/>
  <c r="Q118" i="2"/>
  <c r="R118" i="2"/>
  <c r="S118" i="2"/>
  <c r="T118" i="2"/>
  <c r="U118" i="2"/>
  <c r="G120" i="2"/>
  <c r="H120" i="2"/>
  <c r="I120" i="2"/>
  <c r="J120" i="2"/>
  <c r="K120" i="2"/>
  <c r="L120" i="2"/>
  <c r="M120" i="2"/>
  <c r="N120" i="2"/>
  <c r="O120" i="2"/>
  <c r="P120" i="2"/>
  <c r="Q120" i="2"/>
  <c r="R120" i="2"/>
  <c r="S120" i="2"/>
  <c r="T120" i="2"/>
  <c r="U120" i="2"/>
  <c r="G135" i="2"/>
  <c r="H135" i="2"/>
  <c r="I135" i="2"/>
  <c r="J135" i="2"/>
  <c r="K135" i="2"/>
  <c r="L135" i="2"/>
  <c r="M135" i="2"/>
  <c r="N135" i="2"/>
  <c r="O135" i="2"/>
  <c r="P135" i="2"/>
  <c r="Q135" i="2"/>
  <c r="R135" i="2"/>
  <c r="S135" i="2"/>
  <c r="T135" i="2"/>
  <c r="U135" i="2"/>
  <c r="G127" i="2"/>
  <c r="H127" i="2"/>
  <c r="I127" i="2"/>
  <c r="J127" i="2"/>
  <c r="K127" i="2"/>
  <c r="L127" i="2"/>
  <c r="M127" i="2"/>
  <c r="N127" i="2"/>
  <c r="O127" i="2"/>
  <c r="P127" i="2"/>
  <c r="Q127" i="2"/>
  <c r="R127" i="2"/>
  <c r="S127" i="2"/>
  <c r="T127" i="2"/>
  <c r="U127" i="2"/>
  <c r="G128" i="2"/>
  <c r="H128" i="2"/>
  <c r="I128" i="2"/>
  <c r="J128" i="2"/>
  <c r="K128" i="2"/>
  <c r="L128" i="2"/>
  <c r="M128" i="2"/>
  <c r="N128" i="2"/>
  <c r="O128" i="2"/>
  <c r="P128" i="2"/>
  <c r="Q128" i="2"/>
  <c r="R128" i="2"/>
  <c r="S128" i="2"/>
  <c r="T128" i="2"/>
  <c r="U128" i="2"/>
  <c r="G129" i="2"/>
  <c r="H129" i="2"/>
  <c r="I129" i="2"/>
  <c r="J129" i="2"/>
  <c r="K129" i="2"/>
  <c r="L129" i="2"/>
  <c r="M129" i="2"/>
  <c r="N129" i="2"/>
  <c r="O129" i="2"/>
  <c r="P129" i="2"/>
  <c r="Q129" i="2"/>
  <c r="R129" i="2"/>
  <c r="S129" i="2"/>
  <c r="T129" i="2"/>
  <c r="U129" i="2"/>
  <c r="G130" i="2"/>
  <c r="H130" i="2"/>
  <c r="I130" i="2"/>
  <c r="J130" i="2"/>
  <c r="K130" i="2"/>
  <c r="L130" i="2"/>
  <c r="M130" i="2"/>
  <c r="N130" i="2"/>
  <c r="O130" i="2"/>
  <c r="P130" i="2"/>
  <c r="Q130" i="2"/>
  <c r="R130" i="2"/>
  <c r="S130" i="2"/>
  <c r="T130" i="2"/>
  <c r="U130" i="2"/>
  <c r="G131" i="2"/>
  <c r="H131" i="2"/>
  <c r="I131" i="2"/>
  <c r="J131" i="2"/>
  <c r="K131" i="2"/>
  <c r="L131" i="2"/>
  <c r="M131" i="2"/>
  <c r="N131" i="2"/>
  <c r="O131" i="2"/>
  <c r="P131" i="2"/>
  <c r="Q131" i="2"/>
  <c r="R131" i="2"/>
  <c r="S131" i="2"/>
  <c r="T131" i="2"/>
  <c r="U131" i="2"/>
  <c r="G132" i="2"/>
  <c r="H132" i="2"/>
  <c r="I132" i="2"/>
  <c r="J132" i="2"/>
  <c r="K132" i="2"/>
  <c r="L132" i="2"/>
  <c r="M132" i="2"/>
  <c r="N132" i="2"/>
  <c r="O132" i="2"/>
  <c r="P132" i="2"/>
  <c r="Q132" i="2"/>
  <c r="R132" i="2"/>
  <c r="S132" i="2"/>
  <c r="T132" i="2"/>
  <c r="U132" i="2"/>
  <c r="G133" i="2"/>
  <c r="H133" i="2"/>
  <c r="I133" i="2"/>
  <c r="J133" i="2"/>
  <c r="K133" i="2"/>
  <c r="L133" i="2"/>
  <c r="M133" i="2"/>
  <c r="N133" i="2"/>
  <c r="O133" i="2"/>
  <c r="P133" i="2"/>
  <c r="Q133" i="2"/>
  <c r="R133" i="2"/>
  <c r="S133" i="2"/>
  <c r="T133" i="2"/>
  <c r="U133" i="2"/>
  <c r="G134" i="2"/>
  <c r="H134" i="2"/>
  <c r="I134" i="2"/>
  <c r="J134" i="2"/>
  <c r="K134" i="2"/>
  <c r="L134" i="2"/>
  <c r="M134" i="2"/>
  <c r="N134" i="2"/>
  <c r="O134" i="2"/>
  <c r="P134" i="2"/>
  <c r="Q134" i="2"/>
  <c r="R134" i="2"/>
  <c r="S134" i="2"/>
  <c r="T134" i="2"/>
  <c r="U134" i="2"/>
  <c r="G176" i="2"/>
  <c r="H176" i="2"/>
  <c r="I176" i="2"/>
  <c r="J176" i="2"/>
  <c r="K176" i="2"/>
  <c r="L176" i="2"/>
  <c r="M176" i="2"/>
  <c r="N176" i="2"/>
  <c r="O176" i="2"/>
  <c r="P176" i="2"/>
  <c r="Q176" i="2"/>
  <c r="R176" i="2"/>
  <c r="S176" i="2"/>
  <c r="T176" i="2"/>
  <c r="U176" i="2"/>
  <c r="G178" i="2"/>
  <c r="H178" i="2"/>
  <c r="I178" i="2"/>
  <c r="J178" i="2"/>
  <c r="K178" i="2"/>
  <c r="L178" i="2"/>
  <c r="M178" i="2"/>
  <c r="N178" i="2"/>
  <c r="O178" i="2"/>
  <c r="P178" i="2"/>
  <c r="Q178" i="2"/>
  <c r="R178" i="2"/>
  <c r="S178" i="2"/>
  <c r="T178" i="2"/>
  <c r="U178" i="2"/>
  <c r="G177" i="2"/>
  <c r="H177" i="2"/>
  <c r="I177" i="2"/>
  <c r="J177" i="2"/>
  <c r="K177" i="2"/>
  <c r="L177" i="2"/>
  <c r="M177" i="2"/>
  <c r="N177" i="2"/>
  <c r="O177" i="2"/>
  <c r="P177" i="2"/>
  <c r="Q177" i="2"/>
  <c r="R177" i="2"/>
  <c r="S177" i="2"/>
  <c r="T177" i="2"/>
  <c r="U177" i="2"/>
  <c r="G191" i="2"/>
  <c r="H191" i="2"/>
  <c r="I191" i="2"/>
  <c r="J191" i="2"/>
  <c r="K191" i="2"/>
  <c r="L191" i="2"/>
  <c r="M191" i="2"/>
  <c r="N191" i="2"/>
  <c r="O191" i="2"/>
  <c r="P191" i="2"/>
  <c r="Q191" i="2"/>
  <c r="R191" i="2"/>
  <c r="S191" i="2"/>
  <c r="T191" i="2"/>
  <c r="U191" i="2"/>
  <c r="G39" i="2"/>
  <c r="H39" i="2"/>
  <c r="I39" i="2"/>
  <c r="J39" i="2"/>
  <c r="K39" i="2"/>
  <c r="L39" i="2"/>
  <c r="M39" i="2"/>
  <c r="N39" i="2"/>
  <c r="O39" i="2"/>
  <c r="P39" i="2"/>
  <c r="Q39" i="2"/>
  <c r="R39" i="2"/>
  <c r="S39" i="2"/>
  <c r="T39" i="2"/>
  <c r="U39" i="2"/>
  <c r="G192" i="2"/>
  <c r="H192" i="2"/>
  <c r="I192" i="2"/>
  <c r="J192" i="2"/>
  <c r="K192" i="2"/>
  <c r="L192" i="2"/>
  <c r="M192" i="2"/>
  <c r="N192" i="2"/>
  <c r="O192" i="2"/>
  <c r="P192" i="2"/>
  <c r="Q192" i="2"/>
  <c r="R192" i="2"/>
  <c r="S192" i="2"/>
  <c r="T192" i="2"/>
  <c r="U192" i="2"/>
  <c r="G193" i="2"/>
  <c r="H193" i="2"/>
  <c r="I193" i="2"/>
  <c r="J193" i="2"/>
  <c r="K193" i="2"/>
  <c r="L193" i="2"/>
  <c r="M193" i="2"/>
  <c r="N193" i="2"/>
  <c r="O193" i="2"/>
  <c r="P193" i="2"/>
  <c r="Q193" i="2"/>
  <c r="R193" i="2"/>
  <c r="S193" i="2"/>
  <c r="T193" i="2"/>
  <c r="U193" i="2"/>
  <c r="G194" i="2"/>
  <c r="H194" i="2"/>
  <c r="I194" i="2"/>
  <c r="J194" i="2"/>
  <c r="K194" i="2"/>
  <c r="L194" i="2"/>
  <c r="M194" i="2"/>
  <c r="N194" i="2"/>
  <c r="O194" i="2"/>
  <c r="P194" i="2"/>
  <c r="Q194" i="2"/>
  <c r="R194" i="2"/>
  <c r="S194" i="2"/>
  <c r="T194" i="2"/>
  <c r="U194" i="2"/>
  <c r="G195" i="2"/>
  <c r="H195" i="2"/>
  <c r="I195" i="2"/>
  <c r="J195" i="2"/>
  <c r="K195" i="2"/>
  <c r="L195" i="2"/>
  <c r="M195" i="2"/>
  <c r="N195" i="2"/>
  <c r="O195" i="2"/>
  <c r="P195" i="2"/>
  <c r="Q195" i="2"/>
  <c r="R195" i="2"/>
  <c r="S195" i="2"/>
  <c r="T195" i="2"/>
  <c r="U195" i="2"/>
  <c r="G196" i="2"/>
  <c r="H196" i="2"/>
  <c r="I196" i="2"/>
  <c r="J196" i="2"/>
  <c r="K196" i="2"/>
  <c r="L196" i="2"/>
  <c r="M196" i="2"/>
  <c r="N196" i="2"/>
  <c r="O196" i="2"/>
  <c r="P196" i="2"/>
  <c r="Q196" i="2"/>
  <c r="R196" i="2"/>
  <c r="S196" i="2"/>
  <c r="T196" i="2"/>
  <c r="U196" i="2"/>
  <c r="G197" i="2"/>
  <c r="H197" i="2"/>
  <c r="I197" i="2"/>
  <c r="J197" i="2"/>
  <c r="K197" i="2"/>
  <c r="L197" i="2"/>
  <c r="M197" i="2"/>
  <c r="N197" i="2"/>
  <c r="O197" i="2"/>
  <c r="P197" i="2"/>
  <c r="Q197" i="2"/>
  <c r="R197" i="2"/>
  <c r="S197" i="2"/>
  <c r="T197" i="2"/>
  <c r="U197" i="2"/>
  <c r="G198" i="2"/>
  <c r="H198" i="2"/>
  <c r="I198" i="2"/>
  <c r="J198" i="2"/>
  <c r="K198" i="2"/>
  <c r="L198" i="2"/>
  <c r="M198" i="2"/>
  <c r="N198" i="2"/>
  <c r="O198" i="2"/>
  <c r="P198" i="2"/>
  <c r="Q198" i="2"/>
  <c r="R198" i="2"/>
  <c r="S198" i="2"/>
  <c r="T198" i="2"/>
  <c r="U198" i="2"/>
  <c r="G199" i="2"/>
  <c r="H199" i="2"/>
  <c r="I199" i="2"/>
  <c r="J199" i="2"/>
  <c r="K199" i="2"/>
  <c r="L199" i="2"/>
  <c r="M199" i="2"/>
  <c r="N199" i="2"/>
  <c r="O199" i="2"/>
  <c r="P199" i="2"/>
  <c r="Q199" i="2"/>
  <c r="R199" i="2"/>
  <c r="S199" i="2"/>
  <c r="T199" i="2"/>
  <c r="U199" i="2"/>
  <c r="G200" i="2"/>
  <c r="H200" i="2"/>
  <c r="I200" i="2"/>
  <c r="J200" i="2"/>
  <c r="K200" i="2"/>
  <c r="L200" i="2"/>
  <c r="M200" i="2"/>
  <c r="N200" i="2"/>
  <c r="O200" i="2"/>
  <c r="P200" i="2"/>
  <c r="Q200" i="2"/>
  <c r="R200" i="2"/>
  <c r="S200" i="2"/>
  <c r="T200" i="2"/>
  <c r="U200" i="2"/>
  <c r="G201" i="2"/>
  <c r="H201" i="2"/>
  <c r="I201" i="2"/>
  <c r="J201" i="2"/>
  <c r="K201" i="2"/>
  <c r="L201" i="2"/>
  <c r="M201" i="2"/>
  <c r="N201" i="2"/>
  <c r="O201" i="2"/>
  <c r="P201" i="2"/>
  <c r="Q201" i="2"/>
  <c r="R201" i="2"/>
  <c r="S201" i="2"/>
  <c r="T201" i="2"/>
  <c r="U201" i="2"/>
  <c r="G202" i="2"/>
  <c r="H202" i="2"/>
  <c r="I202" i="2"/>
  <c r="J202" i="2"/>
  <c r="K202" i="2"/>
  <c r="L202" i="2"/>
  <c r="M202" i="2"/>
  <c r="N202" i="2"/>
  <c r="O202" i="2"/>
  <c r="P202" i="2"/>
  <c r="Q202" i="2"/>
  <c r="R202" i="2"/>
  <c r="S202" i="2"/>
  <c r="T202" i="2"/>
  <c r="U202" i="2"/>
  <c r="G203" i="2"/>
  <c r="H203" i="2"/>
  <c r="I203" i="2"/>
  <c r="J203" i="2"/>
  <c r="K203" i="2"/>
  <c r="L203" i="2"/>
  <c r="M203" i="2"/>
  <c r="N203" i="2"/>
  <c r="O203" i="2"/>
  <c r="P203" i="2"/>
  <c r="Q203" i="2"/>
  <c r="R203" i="2"/>
  <c r="S203" i="2"/>
  <c r="T203" i="2"/>
  <c r="U203" i="2"/>
  <c r="G204" i="2"/>
  <c r="H204" i="2"/>
  <c r="I204" i="2"/>
  <c r="J204" i="2"/>
  <c r="K204" i="2"/>
  <c r="L204" i="2"/>
  <c r="M204" i="2"/>
  <c r="N204" i="2"/>
  <c r="O204" i="2"/>
  <c r="P204" i="2"/>
  <c r="Q204" i="2"/>
  <c r="R204" i="2"/>
  <c r="S204" i="2"/>
  <c r="T204" i="2"/>
  <c r="U204" i="2"/>
  <c r="G205" i="2"/>
  <c r="H205" i="2"/>
  <c r="I205" i="2"/>
  <c r="J205" i="2"/>
  <c r="K205" i="2"/>
  <c r="L205" i="2"/>
  <c r="M205" i="2"/>
  <c r="N205" i="2"/>
  <c r="O205" i="2"/>
  <c r="P205" i="2"/>
  <c r="Q205" i="2"/>
  <c r="R205" i="2"/>
  <c r="S205" i="2"/>
  <c r="T205" i="2"/>
  <c r="U205" i="2"/>
  <c r="G206" i="2"/>
  <c r="H206" i="2"/>
  <c r="I206" i="2"/>
  <c r="J206" i="2"/>
  <c r="K206" i="2"/>
  <c r="L206" i="2"/>
  <c r="M206" i="2"/>
  <c r="N206" i="2"/>
  <c r="O206" i="2"/>
  <c r="P206" i="2"/>
  <c r="Q206" i="2"/>
  <c r="R206" i="2"/>
  <c r="S206" i="2"/>
  <c r="T206" i="2"/>
  <c r="U206" i="2"/>
  <c r="G207" i="2"/>
  <c r="H207" i="2"/>
  <c r="I207" i="2"/>
  <c r="J207" i="2"/>
  <c r="K207" i="2"/>
  <c r="L207" i="2"/>
  <c r="M207" i="2"/>
  <c r="N207" i="2"/>
  <c r="O207" i="2"/>
  <c r="P207" i="2"/>
  <c r="Q207" i="2"/>
  <c r="R207" i="2"/>
  <c r="S207" i="2"/>
  <c r="T207" i="2"/>
  <c r="U207" i="2"/>
  <c r="G208" i="2"/>
  <c r="H208" i="2"/>
  <c r="I208" i="2"/>
  <c r="J208" i="2"/>
  <c r="K208" i="2"/>
  <c r="L208" i="2"/>
  <c r="M208" i="2"/>
  <c r="N208" i="2"/>
  <c r="O208" i="2"/>
  <c r="P208" i="2"/>
  <c r="Q208" i="2"/>
  <c r="R208" i="2"/>
  <c r="S208" i="2"/>
  <c r="T208" i="2"/>
  <c r="U208" i="2"/>
  <c r="G209" i="2"/>
  <c r="H209" i="2"/>
  <c r="I209" i="2"/>
  <c r="J209" i="2"/>
  <c r="K209" i="2"/>
  <c r="L209" i="2"/>
  <c r="M209" i="2"/>
  <c r="N209" i="2"/>
  <c r="O209" i="2"/>
  <c r="P209" i="2"/>
  <c r="Q209" i="2"/>
  <c r="R209" i="2"/>
  <c r="S209" i="2"/>
  <c r="T209" i="2"/>
  <c r="U209" i="2"/>
  <c r="G210" i="2"/>
  <c r="H210" i="2"/>
  <c r="I210" i="2"/>
  <c r="J210" i="2"/>
  <c r="K210" i="2"/>
  <c r="L210" i="2"/>
  <c r="M210" i="2"/>
  <c r="N210" i="2"/>
  <c r="O210" i="2"/>
  <c r="P210" i="2"/>
  <c r="Q210" i="2"/>
  <c r="R210" i="2"/>
  <c r="S210" i="2"/>
  <c r="T210" i="2"/>
  <c r="U210" i="2"/>
  <c r="G181" i="2"/>
  <c r="H181" i="2"/>
  <c r="I181" i="2"/>
  <c r="J181" i="2"/>
  <c r="K181" i="2"/>
  <c r="L181" i="2"/>
  <c r="M181" i="2"/>
  <c r="N181" i="2"/>
  <c r="O181" i="2"/>
  <c r="P181" i="2"/>
  <c r="Q181" i="2"/>
  <c r="R181" i="2"/>
  <c r="S181" i="2"/>
  <c r="T181" i="2"/>
  <c r="U181" i="2"/>
  <c r="G182" i="2"/>
  <c r="H182" i="2"/>
  <c r="I182" i="2"/>
  <c r="J182" i="2"/>
  <c r="K182" i="2"/>
  <c r="L182" i="2"/>
  <c r="M182" i="2"/>
  <c r="N182" i="2"/>
  <c r="O182" i="2"/>
  <c r="P182" i="2"/>
  <c r="Q182" i="2"/>
  <c r="R182" i="2"/>
  <c r="S182" i="2"/>
  <c r="T182" i="2"/>
  <c r="U182" i="2"/>
  <c r="G147" i="2"/>
  <c r="H147" i="2"/>
  <c r="I147" i="2"/>
  <c r="J147" i="2"/>
  <c r="K147" i="2"/>
  <c r="L147" i="2"/>
  <c r="M147" i="2"/>
  <c r="N147" i="2"/>
  <c r="O147" i="2"/>
  <c r="P147" i="2"/>
  <c r="Q147" i="2"/>
  <c r="R147" i="2"/>
  <c r="S147" i="2"/>
  <c r="T147" i="2"/>
  <c r="U147" i="2"/>
  <c r="G52" i="2"/>
  <c r="H52" i="2"/>
  <c r="I52" i="2"/>
  <c r="J52" i="2"/>
  <c r="K52" i="2"/>
  <c r="L52" i="2"/>
  <c r="M52" i="2"/>
  <c r="N52" i="2"/>
  <c r="O52" i="2"/>
  <c r="P52" i="2"/>
  <c r="Q52" i="2"/>
  <c r="R52" i="2"/>
  <c r="S52" i="2"/>
  <c r="T52" i="2"/>
  <c r="U52" i="2"/>
  <c r="G51" i="2"/>
  <c r="H51" i="2"/>
  <c r="I51" i="2"/>
  <c r="J51" i="2"/>
  <c r="K51" i="2"/>
  <c r="L51" i="2"/>
  <c r="M51" i="2"/>
  <c r="N51" i="2"/>
  <c r="O51" i="2"/>
  <c r="P51" i="2"/>
  <c r="Q51" i="2"/>
  <c r="R51" i="2"/>
  <c r="S51" i="2"/>
  <c r="T51" i="2"/>
  <c r="U51" i="2"/>
  <c r="G49" i="2"/>
  <c r="H49" i="2"/>
  <c r="I49" i="2"/>
  <c r="J49" i="2"/>
  <c r="K49" i="2"/>
  <c r="L49" i="2"/>
  <c r="M49" i="2"/>
  <c r="N49" i="2"/>
  <c r="O49" i="2"/>
  <c r="P49" i="2"/>
  <c r="Q49" i="2"/>
  <c r="R49" i="2"/>
  <c r="S49" i="2"/>
  <c r="T49" i="2"/>
  <c r="U49" i="2"/>
  <c r="G50" i="2"/>
  <c r="H50" i="2"/>
  <c r="I50" i="2"/>
  <c r="J50" i="2"/>
  <c r="K50" i="2"/>
  <c r="L50" i="2"/>
  <c r="M50" i="2"/>
  <c r="N50" i="2"/>
  <c r="O50" i="2"/>
  <c r="P50" i="2"/>
  <c r="Q50" i="2"/>
  <c r="R50" i="2"/>
  <c r="S50" i="2"/>
  <c r="T50" i="2"/>
  <c r="U50" i="2"/>
  <c r="G40" i="2"/>
  <c r="H40" i="2"/>
  <c r="I40" i="2"/>
  <c r="J40" i="2"/>
  <c r="K40" i="2"/>
  <c r="L40" i="2"/>
  <c r="M40" i="2"/>
  <c r="N40" i="2"/>
  <c r="O40" i="2"/>
  <c r="P40" i="2"/>
  <c r="Q40" i="2"/>
  <c r="R40" i="2"/>
  <c r="S40" i="2"/>
  <c r="T40" i="2"/>
  <c r="U40" i="2"/>
  <c r="G9" i="2"/>
  <c r="H9" i="2"/>
  <c r="I9" i="2"/>
  <c r="J9" i="2"/>
  <c r="K9" i="2"/>
  <c r="L9" i="2"/>
  <c r="M9" i="2"/>
  <c r="N9" i="2"/>
  <c r="O9" i="2"/>
  <c r="P9" i="2"/>
  <c r="Q9" i="2"/>
  <c r="R9" i="2"/>
  <c r="S9" i="2"/>
  <c r="T9" i="2"/>
  <c r="U9" i="2"/>
  <c r="G10" i="2"/>
  <c r="H10" i="2"/>
  <c r="I10" i="2"/>
  <c r="J10" i="2"/>
  <c r="K10" i="2"/>
  <c r="L10" i="2"/>
  <c r="M10" i="2"/>
  <c r="N10" i="2"/>
  <c r="O10" i="2"/>
  <c r="P10" i="2"/>
  <c r="Q10" i="2"/>
  <c r="R10" i="2"/>
  <c r="S10" i="2"/>
  <c r="T10" i="2"/>
  <c r="U10" i="2"/>
  <c r="G11" i="2"/>
  <c r="H11" i="2"/>
  <c r="I11" i="2"/>
  <c r="J11" i="2"/>
  <c r="K11" i="2"/>
  <c r="L11" i="2"/>
  <c r="M11" i="2"/>
  <c r="N11" i="2"/>
  <c r="O11" i="2"/>
  <c r="P11" i="2"/>
  <c r="Q11" i="2"/>
  <c r="R11" i="2"/>
  <c r="S11" i="2"/>
  <c r="T11" i="2"/>
  <c r="U11" i="2"/>
  <c r="G12" i="2"/>
  <c r="H12" i="2"/>
  <c r="I12" i="2"/>
  <c r="J12" i="2"/>
  <c r="K12" i="2"/>
  <c r="L12" i="2"/>
  <c r="M12" i="2"/>
  <c r="N12" i="2"/>
  <c r="O12" i="2"/>
  <c r="P12" i="2"/>
  <c r="Q12" i="2"/>
  <c r="R12" i="2"/>
  <c r="S12" i="2"/>
  <c r="T12" i="2"/>
  <c r="U12" i="2"/>
  <c r="G13" i="2"/>
  <c r="H13" i="2"/>
  <c r="I13" i="2"/>
  <c r="J13" i="2"/>
  <c r="K13" i="2"/>
  <c r="L13" i="2"/>
  <c r="M13" i="2"/>
  <c r="N13" i="2"/>
  <c r="O13" i="2"/>
  <c r="P13" i="2"/>
  <c r="Q13" i="2"/>
  <c r="R13" i="2"/>
  <c r="S13" i="2"/>
  <c r="T13" i="2"/>
  <c r="U13" i="2"/>
  <c r="G14" i="2"/>
  <c r="H14" i="2"/>
  <c r="I14" i="2"/>
  <c r="J14" i="2"/>
  <c r="K14" i="2"/>
  <c r="L14" i="2"/>
  <c r="M14" i="2"/>
  <c r="N14" i="2"/>
  <c r="O14" i="2"/>
  <c r="P14" i="2"/>
  <c r="Q14" i="2"/>
  <c r="R14" i="2"/>
  <c r="S14" i="2"/>
  <c r="T14" i="2"/>
  <c r="U14" i="2"/>
  <c r="G15" i="2"/>
  <c r="H15" i="2"/>
  <c r="I15" i="2"/>
  <c r="J15" i="2"/>
  <c r="K15" i="2"/>
  <c r="L15" i="2"/>
  <c r="M15" i="2"/>
  <c r="N15" i="2"/>
  <c r="O15" i="2"/>
  <c r="P15" i="2"/>
  <c r="Q15" i="2"/>
  <c r="R15" i="2"/>
  <c r="S15" i="2"/>
  <c r="T15" i="2"/>
  <c r="U15" i="2"/>
  <c r="G16" i="2"/>
  <c r="H16" i="2"/>
  <c r="I16" i="2"/>
  <c r="J16" i="2"/>
  <c r="K16" i="2"/>
  <c r="L16" i="2"/>
  <c r="M16" i="2"/>
  <c r="N16" i="2"/>
  <c r="O16" i="2"/>
  <c r="P16" i="2"/>
  <c r="Q16" i="2"/>
  <c r="R16" i="2"/>
  <c r="S16" i="2"/>
  <c r="T16" i="2"/>
  <c r="U16" i="2"/>
  <c r="G17" i="2"/>
  <c r="H17" i="2"/>
  <c r="I17" i="2"/>
  <c r="J17" i="2"/>
  <c r="K17" i="2"/>
  <c r="L17" i="2"/>
  <c r="M17" i="2"/>
  <c r="N17" i="2"/>
  <c r="O17" i="2"/>
  <c r="P17" i="2"/>
  <c r="Q17" i="2"/>
  <c r="R17" i="2"/>
  <c r="S17" i="2"/>
  <c r="T17" i="2"/>
  <c r="U17" i="2"/>
  <c r="G18" i="2"/>
  <c r="H18" i="2"/>
  <c r="I18" i="2"/>
  <c r="J18" i="2"/>
  <c r="K18" i="2"/>
  <c r="L18" i="2"/>
  <c r="M18" i="2"/>
  <c r="N18" i="2"/>
  <c r="O18" i="2"/>
  <c r="P18" i="2"/>
  <c r="Q18" i="2"/>
  <c r="R18" i="2"/>
  <c r="S18" i="2"/>
  <c r="T18" i="2"/>
  <c r="U18" i="2"/>
  <c r="G19" i="2"/>
  <c r="H19" i="2"/>
  <c r="I19" i="2"/>
  <c r="J19" i="2"/>
  <c r="K19" i="2"/>
  <c r="L19" i="2"/>
  <c r="M19" i="2"/>
  <c r="N19" i="2"/>
  <c r="O19" i="2"/>
  <c r="P19" i="2"/>
  <c r="Q19" i="2"/>
  <c r="R19" i="2"/>
  <c r="S19" i="2"/>
  <c r="T19" i="2"/>
  <c r="U19" i="2"/>
  <c r="G20" i="2"/>
  <c r="H20" i="2"/>
  <c r="I20" i="2"/>
  <c r="J20" i="2"/>
  <c r="K20" i="2"/>
  <c r="L20" i="2"/>
  <c r="M20" i="2"/>
  <c r="N20" i="2"/>
  <c r="O20" i="2"/>
  <c r="P20" i="2"/>
  <c r="Q20" i="2"/>
  <c r="R20" i="2"/>
  <c r="S20" i="2"/>
  <c r="T20" i="2"/>
  <c r="U20" i="2"/>
  <c r="G21" i="2"/>
  <c r="H21" i="2"/>
  <c r="I21" i="2"/>
  <c r="J21" i="2"/>
  <c r="K21" i="2"/>
  <c r="L21" i="2"/>
  <c r="M21" i="2"/>
  <c r="N21" i="2"/>
  <c r="O21" i="2"/>
  <c r="P21" i="2"/>
  <c r="Q21" i="2"/>
  <c r="R21" i="2"/>
  <c r="S21" i="2"/>
  <c r="T21" i="2"/>
  <c r="U21" i="2"/>
  <c r="G22" i="2"/>
  <c r="H22" i="2"/>
  <c r="I22" i="2"/>
  <c r="J22" i="2"/>
  <c r="K22" i="2"/>
  <c r="L22" i="2"/>
  <c r="M22" i="2"/>
  <c r="N22" i="2"/>
  <c r="O22" i="2"/>
  <c r="P22" i="2"/>
  <c r="Q22" i="2"/>
  <c r="R22" i="2"/>
  <c r="S22" i="2"/>
  <c r="T22" i="2"/>
  <c r="U22" i="2"/>
  <c r="G23" i="2"/>
  <c r="H23" i="2"/>
  <c r="I23" i="2"/>
  <c r="J23" i="2"/>
  <c r="K23" i="2"/>
  <c r="L23" i="2"/>
  <c r="M23" i="2"/>
  <c r="N23" i="2"/>
  <c r="O23" i="2"/>
  <c r="P23" i="2"/>
  <c r="Q23" i="2"/>
  <c r="R23" i="2"/>
  <c r="S23" i="2"/>
  <c r="T23" i="2"/>
  <c r="U23" i="2"/>
  <c r="G24" i="2"/>
  <c r="H24" i="2"/>
  <c r="I24" i="2"/>
  <c r="J24" i="2"/>
  <c r="K24" i="2"/>
  <c r="L24" i="2"/>
  <c r="M24" i="2"/>
  <c r="N24" i="2"/>
  <c r="O24" i="2"/>
  <c r="P24" i="2"/>
  <c r="Q24" i="2"/>
  <c r="R24" i="2"/>
  <c r="S24" i="2"/>
  <c r="T24" i="2"/>
  <c r="U24" i="2"/>
  <c r="G25" i="2"/>
  <c r="H25" i="2"/>
  <c r="I25" i="2"/>
  <c r="J25" i="2"/>
  <c r="K25" i="2"/>
  <c r="L25" i="2"/>
  <c r="M25" i="2"/>
  <c r="N25" i="2"/>
  <c r="O25" i="2"/>
  <c r="P25" i="2"/>
  <c r="Q25" i="2"/>
  <c r="R25" i="2"/>
  <c r="S25" i="2"/>
  <c r="T25" i="2"/>
  <c r="U25" i="2"/>
  <c r="G26" i="2"/>
  <c r="H26" i="2"/>
  <c r="I26" i="2"/>
  <c r="J26" i="2"/>
  <c r="K26" i="2"/>
  <c r="L26" i="2"/>
  <c r="M26" i="2"/>
  <c r="N26" i="2"/>
  <c r="O26" i="2"/>
  <c r="P26" i="2"/>
  <c r="Q26" i="2"/>
  <c r="R26" i="2"/>
  <c r="S26" i="2"/>
  <c r="T26" i="2"/>
  <c r="U26" i="2"/>
  <c r="G27" i="2"/>
  <c r="H27" i="2"/>
  <c r="I27" i="2"/>
  <c r="J27" i="2"/>
  <c r="K27" i="2"/>
  <c r="L27" i="2"/>
  <c r="M27" i="2"/>
  <c r="N27" i="2"/>
  <c r="O27" i="2"/>
  <c r="P27" i="2"/>
  <c r="Q27" i="2"/>
  <c r="R27" i="2"/>
  <c r="S27" i="2"/>
  <c r="T27" i="2"/>
  <c r="U27" i="2"/>
  <c r="T180" i="2"/>
  <c r="E35" i="2"/>
  <c r="E36" i="2"/>
  <c r="E37" i="2"/>
  <c r="E38" i="2"/>
  <c r="B38" i="2" s="1"/>
  <c r="E183" i="2"/>
  <c r="B183" i="2" s="1"/>
  <c r="E81" i="2"/>
  <c r="E82" i="2"/>
  <c r="E83" i="2"/>
  <c r="E84" i="2"/>
  <c r="E85" i="2"/>
  <c r="E86" i="2"/>
  <c r="E87" i="2"/>
  <c r="E88" i="2"/>
  <c r="E89" i="2"/>
  <c r="E90" i="2"/>
  <c r="E91" i="2"/>
  <c r="B91" i="2" s="1"/>
  <c r="E148" i="2"/>
  <c r="E149" i="2"/>
  <c r="E174" i="2"/>
  <c r="E172" i="2"/>
  <c r="B172" i="2" s="1"/>
  <c r="E173" i="2"/>
  <c r="B173" i="2" s="1"/>
  <c r="E72" i="2"/>
  <c r="E59" i="2"/>
  <c r="E60" i="2"/>
  <c r="B60" i="2" s="1"/>
  <c r="E61" i="2"/>
  <c r="E62" i="2"/>
  <c r="E63" i="2"/>
  <c r="E64" i="2"/>
  <c r="E65" i="2"/>
  <c r="E66" i="2"/>
  <c r="E67" i="2"/>
  <c r="E68" i="2"/>
  <c r="B68" i="2" s="1"/>
  <c r="E69" i="2"/>
  <c r="E70" i="2"/>
  <c r="E71" i="2"/>
  <c r="E54" i="2"/>
  <c r="B54" i="2" s="1"/>
  <c r="E55" i="2"/>
  <c r="B55" i="2" s="1"/>
  <c r="E56" i="2"/>
  <c r="E57" i="2"/>
  <c r="E58" i="2"/>
  <c r="B58" i="2" s="1"/>
  <c r="E166" i="2"/>
  <c r="E164" i="2"/>
  <c r="E165" i="2"/>
  <c r="E162" i="2"/>
  <c r="E44" i="2"/>
  <c r="E45" i="2"/>
  <c r="E122" i="2"/>
  <c r="E126" i="2"/>
  <c r="B126" i="2" s="1"/>
  <c r="E123" i="2"/>
  <c r="E119" i="2"/>
  <c r="E159" i="2"/>
  <c r="E168" i="2"/>
  <c r="B168" i="2" s="1"/>
  <c r="E48" i="2"/>
  <c r="B48" i="2" s="1"/>
  <c r="E47" i="2"/>
  <c r="E42" i="2"/>
  <c r="E43" i="2"/>
  <c r="B43" i="2" s="1"/>
  <c r="E46" i="2"/>
  <c r="E150" i="2"/>
  <c r="E139" i="2"/>
  <c r="E138" i="2"/>
  <c r="E137" i="2"/>
  <c r="E151" i="2"/>
  <c r="E152" i="2"/>
  <c r="E185" i="2"/>
  <c r="B185" i="2" s="1"/>
  <c r="E186" i="2"/>
  <c r="E187" i="2"/>
  <c r="E189" i="2"/>
  <c r="E188" i="2"/>
  <c r="B188" i="2" s="1"/>
  <c r="E103" i="2"/>
  <c r="B103" i="2" s="1"/>
  <c r="E104" i="2"/>
  <c r="E105" i="2"/>
  <c r="E106" i="2"/>
  <c r="B106" i="2" s="1"/>
  <c r="E107" i="2"/>
  <c r="E108" i="2"/>
  <c r="E109" i="2"/>
  <c r="E110" i="2"/>
  <c r="E111" i="2"/>
  <c r="E112" i="2"/>
  <c r="E114" i="2"/>
  <c r="B114" i="2" s="1"/>
  <c r="E113" i="2"/>
  <c r="E125" i="2"/>
  <c r="E75" i="2"/>
  <c r="E74" i="2"/>
  <c r="E124" i="2"/>
  <c r="E161" i="2"/>
  <c r="E73" i="2"/>
  <c r="E77" i="2"/>
  <c r="B77" i="2" s="1"/>
  <c r="E78" i="2"/>
  <c r="E79" i="2"/>
  <c r="E80" i="2"/>
  <c r="E93" i="2"/>
  <c r="E94" i="2"/>
  <c r="E95" i="2"/>
  <c r="E96" i="2"/>
  <c r="E97" i="2"/>
  <c r="E98" i="2"/>
  <c r="E99" i="2"/>
  <c r="E100" i="2"/>
  <c r="E101" i="2"/>
  <c r="E102" i="2"/>
  <c r="E170" i="2"/>
  <c r="E157" i="2"/>
  <c r="B157" i="2" s="1"/>
  <c r="E158" i="2"/>
  <c r="E167" i="2"/>
  <c r="E144" i="2"/>
  <c r="E145" i="2"/>
  <c r="E140" i="2"/>
  <c r="E141" i="2"/>
  <c r="E142" i="2"/>
  <c r="E143" i="2"/>
  <c r="E153" i="2"/>
  <c r="U180" i="2"/>
  <c r="S180" i="2"/>
  <c r="R180" i="2"/>
  <c r="Q180" i="2"/>
  <c r="P180" i="2"/>
  <c r="O180" i="2"/>
  <c r="N180" i="2"/>
  <c r="M180" i="2"/>
  <c r="L180" i="2"/>
  <c r="K180" i="2"/>
  <c r="J180" i="2"/>
  <c r="I180" i="2"/>
  <c r="H180" i="2"/>
  <c r="G180" i="2"/>
  <c r="C118" i="17"/>
  <c r="E118" i="17" s="1"/>
  <c r="B118" i="17"/>
  <c r="C115" i="17"/>
  <c r="E115" i="17" s="1"/>
  <c r="B115" i="17"/>
  <c r="C114" i="17"/>
  <c r="E114" i="17" s="1"/>
  <c r="B114" i="17"/>
  <c r="C111" i="17"/>
  <c r="E111" i="17" s="1"/>
  <c r="B111" i="17"/>
  <c r="C110" i="17"/>
  <c r="E110" i="17" s="1"/>
  <c r="B110" i="17"/>
  <c r="C109" i="17"/>
  <c r="E109" i="17" s="1"/>
  <c r="B109" i="17"/>
  <c r="C106" i="17"/>
  <c r="E106" i="17" s="1"/>
  <c r="B106" i="17"/>
  <c r="C103" i="17"/>
  <c r="E103" i="17" s="1"/>
  <c r="B103" i="17"/>
  <c r="C102" i="17"/>
  <c r="E102" i="17" s="1"/>
  <c r="B102" i="17"/>
  <c r="C101" i="17"/>
  <c r="E101" i="17" s="1"/>
  <c r="B101" i="17"/>
  <c r="C100" i="17"/>
  <c r="E100" i="17" s="1"/>
  <c r="B100" i="17"/>
  <c r="C99" i="17"/>
  <c r="E99" i="17" s="1"/>
  <c r="B99" i="17"/>
  <c r="C96" i="17"/>
  <c r="E96" i="17" s="1"/>
  <c r="B96" i="17"/>
  <c r="C95" i="17"/>
  <c r="E95" i="17" s="1"/>
  <c r="B95" i="17"/>
  <c r="C94" i="17"/>
  <c r="E94" i="17" s="1"/>
  <c r="B94" i="17"/>
  <c r="C93" i="17"/>
  <c r="E93" i="17" s="1"/>
  <c r="B93" i="17"/>
  <c r="C92" i="17"/>
  <c r="E92" i="17" s="1"/>
  <c r="B92" i="17"/>
  <c r="C91" i="17"/>
  <c r="E91" i="17" s="1"/>
  <c r="B91" i="17"/>
  <c r="C90" i="17"/>
  <c r="E90" i="17" s="1"/>
  <c r="B90" i="17"/>
  <c r="C89" i="17"/>
  <c r="E89" i="17" s="1"/>
  <c r="B89" i="17"/>
  <c r="C86" i="17"/>
  <c r="E86" i="17" s="1"/>
  <c r="B86" i="17"/>
  <c r="C85" i="17"/>
  <c r="E85" i="17" s="1"/>
  <c r="B85" i="17"/>
  <c r="C84" i="17"/>
  <c r="E84" i="17" s="1"/>
  <c r="B84" i="17"/>
  <c r="C81" i="17"/>
  <c r="E81" i="17" s="1"/>
  <c r="B81" i="17"/>
  <c r="C80" i="17"/>
  <c r="E80" i="17" s="1"/>
  <c r="B80" i="17"/>
  <c r="C79" i="17"/>
  <c r="E79" i="17" s="1"/>
  <c r="B79" i="17"/>
  <c r="C78" i="17"/>
  <c r="E78" i="17" s="1"/>
  <c r="B78" i="17"/>
  <c r="C77" i="17"/>
  <c r="E77" i="17" s="1"/>
  <c r="B77" i="17"/>
  <c r="C76" i="17"/>
  <c r="E76" i="17" s="1"/>
  <c r="B76" i="17"/>
  <c r="C75" i="17"/>
  <c r="E75" i="17" s="1"/>
  <c r="B75" i="17"/>
  <c r="C74" i="17"/>
  <c r="E74" i="17" s="1"/>
  <c r="B74" i="17"/>
  <c r="C73" i="17"/>
  <c r="E73" i="17" s="1"/>
  <c r="B73" i="17"/>
  <c r="C72" i="17"/>
  <c r="E72" i="17" s="1"/>
  <c r="B72" i="17"/>
  <c r="C71" i="17"/>
  <c r="E71" i="17" s="1"/>
  <c r="B71" i="17"/>
  <c r="C70" i="17"/>
  <c r="E70" i="17" s="1"/>
  <c r="B70" i="17"/>
  <c r="C69" i="17"/>
  <c r="E69" i="17" s="1"/>
  <c r="B69" i="17"/>
  <c r="C68" i="17"/>
  <c r="E68" i="17" s="1"/>
  <c r="B68" i="17"/>
  <c r="C67" i="17"/>
  <c r="E67" i="17" s="1"/>
  <c r="B67" i="17"/>
  <c r="C66" i="17"/>
  <c r="E66" i="17" s="1"/>
  <c r="B66" i="17"/>
  <c r="C65" i="17"/>
  <c r="E65" i="17" s="1"/>
  <c r="B65" i="17"/>
  <c r="C64" i="17"/>
  <c r="E64" i="17" s="1"/>
  <c r="B64" i="17"/>
  <c r="C63" i="17"/>
  <c r="E63" i="17" s="1"/>
  <c r="B63" i="17"/>
  <c r="C62" i="17"/>
  <c r="E62" i="17" s="1"/>
  <c r="B62" i="17"/>
  <c r="C61" i="17"/>
  <c r="E61" i="17" s="1"/>
  <c r="B61" i="17"/>
  <c r="C60" i="17"/>
  <c r="E60" i="17" s="1"/>
  <c r="B60" i="17"/>
  <c r="C59" i="17"/>
  <c r="E59" i="17" s="1"/>
  <c r="B59" i="17"/>
  <c r="C58" i="17"/>
  <c r="E58" i="17" s="1"/>
  <c r="B58" i="17"/>
  <c r="C57" i="17"/>
  <c r="E57" i="17" s="1"/>
  <c r="B57" i="17"/>
  <c r="C56" i="17"/>
  <c r="E56" i="17" s="1"/>
  <c r="B56" i="17"/>
  <c r="C55" i="17"/>
  <c r="E55" i="17" s="1"/>
  <c r="B55" i="17"/>
  <c r="C54" i="17"/>
  <c r="E54" i="17" s="1"/>
  <c r="B54" i="17"/>
  <c r="C51" i="17"/>
  <c r="E51" i="17" s="1"/>
  <c r="B51" i="17"/>
  <c r="C50" i="17"/>
  <c r="E50" i="17" s="1"/>
  <c r="B50" i="17"/>
  <c r="C49" i="17"/>
  <c r="E49" i="17" s="1"/>
  <c r="B49" i="17"/>
  <c r="C48" i="17"/>
  <c r="E48" i="17" s="1"/>
  <c r="B48" i="17"/>
  <c r="C47" i="17"/>
  <c r="E47" i="17" s="1"/>
  <c r="B47" i="17"/>
  <c r="C46" i="17"/>
  <c r="E46" i="17" s="1"/>
  <c r="B46" i="17"/>
  <c r="C45" i="17"/>
  <c r="E45" i="17" s="1"/>
  <c r="B45" i="17"/>
  <c r="C44" i="17"/>
  <c r="E44" i="17" s="1"/>
  <c r="B44" i="17"/>
  <c r="C43" i="17"/>
  <c r="E43" i="17" s="1"/>
  <c r="B43" i="17"/>
  <c r="C42" i="17"/>
  <c r="E42" i="17" s="1"/>
  <c r="B42" i="17"/>
  <c r="C41" i="17"/>
  <c r="E41" i="17" s="1"/>
  <c r="B41" i="17"/>
  <c r="C40" i="17"/>
  <c r="E40" i="17" s="1"/>
  <c r="B40" i="17"/>
  <c r="C39" i="17"/>
  <c r="E39" i="17" s="1"/>
  <c r="B39" i="17"/>
  <c r="C38" i="17"/>
  <c r="E38" i="17" s="1"/>
  <c r="B38" i="17"/>
  <c r="C37" i="17"/>
  <c r="E37" i="17" s="1"/>
  <c r="B37" i="17"/>
  <c r="C36" i="17"/>
  <c r="E36" i="17" s="1"/>
  <c r="B36" i="17"/>
  <c r="C35" i="17"/>
  <c r="E35" i="17" s="1"/>
  <c r="B35" i="17"/>
  <c r="C34" i="17"/>
  <c r="E34" i="17" s="1"/>
  <c r="B34" i="17"/>
  <c r="C33" i="17"/>
  <c r="E33" i="17" s="1"/>
  <c r="B33" i="17"/>
  <c r="C32" i="17"/>
  <c r="E32" i="17" s="1"/>
  <c r="B32" i="17"/>
  <c r="C31" i="17"/>
  <c r="E31" i="17" s="1"/>
  <c r="B31" i="17"/>
  <c r="C30" i="17"/>
  <c r="E30" i="17" s="1"/>
  <c r="B30" i="17"/>
  <c r="C29" i="17"/>
  <c r="E29" i="17" s="1"/>
  <c r="B29" i="17"/>
  <c r="C28" i="17"/>
  <c r="E28" i="17" s="1"/>
  <c r="B28" i="17"/>
  <c r="C27" i="17"/>
  <c r="E27" i="17" s="1"/>
  <c r="B27" i="17"/>
  <c r="C26" i="17"/>
  <c r="E26" i="17" s="1"/>
  <c r="B26" i="17"/>
  <c r="C25" i="17"/>
  <c r="E25" i="17" s="1"/>
  <c r="B25" i="17"/>
  <c r="C24" i="17"/>
  <c r="E24" i="17" s="1"/>
  <c r="B24" i="17"/>
  <c r="C23" i="17"/>
  <c r="E23" i="17" s="1"/>
  <c r="B23" i="17"/>
  <c r="C22" i="17"/>
  <c r="E22" i="17" s="1"/>
  <c r="B22" i="17"/>
  <c r="C21" i="17"/>
  <c r="E21" i="17" s="1"/>
  <c r="B21" i="17"/>
  <c r="C20" i="17"/>
  <c r="E20" i="17" s="1"/>
  <c r="B20" i="17"/>
  <c r="C19" i="17"/>
  <c r="E19" i="17" s="1"/>
  <c r="B19" i="17"/>
  <c r="C18" i="17"/>
  <c r="E18" i="17" s="1"/>
  <c r="B18" i="17"/>
  <c r="C17" i="17"/>
  <c r="E17" i="17" s="1"/>
  <c r="B17" i="17"/>
  <c r="C16" i="17"/>
  <c r="E16" i="17" s="1"/>
  <c r="B16" i="17"/>
  <c r="C15" i="17"/>
  <c r="E15" i="17" s="1"/>
  <c r="B15" i="17"/>
  <c r="C14" i="17"/>
  <c r="E14" i="17" s="1"/>
  <c r="B14" i="17"/>
  <c r="C13" i="17"/>
  <c r="E13" i="17" s="1"/>
  <c r="B13" i="17"/>
  <c r="C12" i="17"/>
  <c r="E12" i="17" s="1"/>
  <c r="B12" i="17"/>
  <c r="C11" i="17"/>
  <c r="E11" i="17" s="1"/>
  <c r="B11" i="17"/>
  <c r="C10" i="17"/>
  <c r="E10" i="17" s="1"/>
  <c r="B10" i="17"/>
  <c r="C9" i="17"/>
  <c r="E9" i="17" s="1"/>
  <c r="B9" i="17"/>
  <c r="C8" i="17"/>
  <c r="E8" i="17" s="1"/>
  <c r="B8" i="17"/>
  <c r="C7" i="17"/>
  <c r="E7" i="17" s="1"/>
  <c r="B7" i="17"/>
  <c r="C6" i="17"/>
  <c r="E6" i="17" s="1"/>
  <c r="B6" i="17"/>
  <c r="C5" i="17"/>
  <c r="E5" i="17" s="1"/>
  <c r="B5" i="17"/>
  <c r="C4" i="17"/>
  <c r="E4" i="17" s="1"/>
  <c r="B4" i="17"/>
  <c r="C118" i="16"/>
  <c r="E118" i="16" s="1"/>
  <c r="B118" i="16"/>
  <c r="C115" i="16"/>
  <c r="E115" i="16" s="1"/>
  <c r="B115" i="16"/>
  <c r="C114" i="16"/>
  <c r="E114" i="16" s="1"/>
  <c r="B114" i="16"/>
  <c r="C111" i="16"/>
  <c r="E111" i="16" s="1"/>
  <c r="B111" i="16"/>
  <c r="C110" i="16"/>
  <c r="E110" i="16" s="1"/>
  <c r="B110" i="16"/>
  <c r="C109" i="16"/>
  <c r="E109" i="16" s="1"/>
  <c r="B109" i="16"/>
  <c r="C106" i="16"/>
  <c r="E106" i="16" s="1"/>
  <c r="B106" i="16"/>
  <c r="C103" i="16"/>
  <c r="E103" i="16" s="1"/>
  <c r="B103" i="16"/>
  <c r="C102" i="16"/>
  <c r="E102" i="16" s="1"/>
  <c r="B102" i="16"/>
  <c r="C101" i="16"/>
  <c r="E101" i="16" s="1"/>
  <c r="B101" i="16"/>
  <c r="C100" i="16"/>
  <c r="E100" i="16" s="1"/>
  <c r="B100" i="16"/>
  <c r="C99" i="16"/>
  <c r="E99" i="16" s="1"/>
  <c r="B99" i="16"/>
  <c r="C96" i="16"/>
  <c r="E96" i="16" s="1"/>
  <c r="B96" i="16"/>
  <c r="C95" i="16"/>
  <c r="E95" i="16" s="1"/>
  <c r="B95" i="16"/>
  <c r="C94" i="16"/>
  <c r="E94" i="16" s="1"/>
  <c r="B94" i="16"/>
  <c r="C93" i="16"/>
  <c r="E93" i="16" s="1"/>
  <c r="B93" i="16"/>
  <c r="C92" i="16"/>
  <c r="E92" i="16" s="1"/>
  <c r="B92" i="16"/>
  <c r="C91" i="16"/>
  <c r="E91" i="16" s="1"/>
  <c r="B91" i="16"/>
  <c r="C90" i="16"/>
  <c r="E90" i="16" s="1"/>
  <c r="B90" i="16"/>
  <c r="C89" i="16"/>
  <c r="E89" i="16" s="1"/>
  <c r="B89" i="16"/>
  <c r="C86" i="16"/>
  <c r="E86" i="16" s="1"/>
  <c r="B86" i="16"/>
  <c r="C85" i="16"/>
  <c r="E85" i="16" s="1"/>
  <c r="B85" i="16"/>
  <c r="C84" i="16"/>
  <c r="E84" i="16" s="1"/>
  <c r="B84" i="16"/>
  <c r="C81" i="16"/>
  <c r="E81" i="16" s="1"/>
  <c r="B81" i="16"/>
  <c r="C80" i="16"/>
  <c r="E80" i="16" s="1"/>
  <c r="B80" i="16"/>
  <c r="C79" i="16"/>
  <c r="E79" i="16" s="1"/>
  <c r="B79" i="16"/>
  <c r="C78" i="16"/>
  <c r="E78" i="16" s="1"/>
  <c r="B78" i="16"/>
  <c r="C77" i="16"/>
  <c r="E77" i="16" s="1"/>
  <c r="B77" i="16"/>
  <c r="C76" i="16"/>
  <c r="E76" i="16" s="1"/>
  <c r="B76" i="16"/>
  <c r="C75" i="16"/>
  <c r="E75" i="16" s="1"/>
  <c r="B75" i="16"/>
  <c r="C74" i="16"/>
  <c r="E74" i="16" s="1"/>
  <c r="B74" i="16"/>
  <c r="C73" i="16"/>
  <c r="E73" i="16" s="1"/>
  <c r="B73" i="16"/>
  <c r="C72" i="16"/>
  <c r="E72" i="16" s="1"/>
  <c r="B72" i="16"/>
  <c r="C71" i="16"/>
  <c r="E71" i="16" s="1"/>
  <c r="B71" i="16"/>
  <c r="C70" i="16"/>
  <c r="E70" i="16" s="1"/>
  <c r="B70" i="16"/>
  <c r="C69" i="16"/>
  <c r="E69" i="16" s="1"/>
  <c r="B69" i="16"/>
  <c r="C68" i="16"/>
  <c r="E68" i="16" s="1"/>
  <c r="B68" i="16"/>
  <c r="C67" i="16"/>
  <c r="E67" i="16" s="1"/>
  <c r="B67" i="16"/>
  <c r="C66" i="16"/>
  <c r="E66" i="16" s="1"/>
  <c r="B66" i="16"/>
  <c r="C65" i="16"/>
  <c r="E65" i="16" s="1"/>
  <c r="B65" i="16"/>
  <c r="C64" i="16"/>
  <c r="E64" i="16" s="1"/>
  <c r="B64" i="16"/>
  <c r="C63" i="16"/>
  <c r="E63" i="16" s="1"/>
  <c r="B63" i="16"/>
  <c r="C62" i="16"/>
  <c r="E62" i="16" s="1"/>
  <c r="B62" i="16"/>
  <c r="C61" i="16"/>
  <c r="E61" i="16" s="1"/>
  <c r="B61" i="16"/>
  <c r="C60" i="16"/>
  <c r="E60" i="16" s="1"/>
  <c r="B60" i="16"/>
  <c r="C59" i="16"/>
  <c r="E59" i="16" s="1"/>
  <c r="B59" i="16"/>
  <c r="C58" i="16"/>
  <c r="E58" i="16" s="1"/>
  <c r="B58" i="16"/>
  <c r="C57" i="16"/>
  <c r="E57" i="16" s="1"/>
  <c r="B57" i="16"/>
  <c r="C56" i="16"/>
  <c r="E56" i="16" s="1"/>
  <c r="B56" i="16"/>
  <c r="C55" i="16"/>
  <c r="E55" i="16" s="1"/>
  <c r="B55" i="16"/>
  <c r="C54" i="16"/>
  <c r="E54" i="16" s="1"/>
  <c r="B54" i="16"/>
  <c r="C51" i="16"/>
  <c r="E51" i="16" s="1"/>
  <c r="B51" i="16"/>
  <c r="C50" i="16"/>
  <c r="E50" i="16" s="1"/>
  <c r="B50" i="16"/>
  <c r="C49" i="16"/>
  <c r="E49" i="16" s="1"/>
  <c r="B49" i="16"/>
  <c r="C48" i="16"/>
  <c r="E48" i="16" s="1"/>
  <c r="B48" i="16"/>
  <c r="C47" i="16"/>
  <c r="E47" i="16" s="1"/>
  <c r="B47" i="16"/>
  <c r="C46" i="16"/>
  <c r="E46" i="16" s="1"/>
  <c r="B46" i="16"/>
  <c r="C45" i="16"/>
  <c r="E45" i="16" s="1"/>
  <c r="B45" i="16"/>
  <c r="C44" i="16"/>
  <c r="E44" i="16" s="1"/>
  <c r="B44" i="16"/>
  <c r="C43" i="16"/>
  <c r="E43" i="16" s="1"/>
  <c r="B43" i="16"/>
  <c r="C42" i="16"/>
  <c r="E42" i="16" s="1"/>
  <c r="B42" i="16"/>
  <c r="C41" i="16"/>
  <c r="E41" i="16" s="1"/>
  <c r="B41" i="16"/>
  <c r="C40" i="16"/>
  <c r="E40" i="16" s="1"/>
  <c r="B40" i="16"/>
  <c r="C39" i="16"/>
  <c r="E39" i="16" s="1"/>
  <c r="B39" i="16"/>
  <c r="C38" i="16"/>
  <c r="E38" i="16" s="1"/>
  <c r="B38" i="16"/>
  <c r="C37" i="16"/>
  <c r="E37" i="16" s="1"/>
  <c r="B37" i="16"/>
  <c r="C36" i="16"/>
  <c r="E36" i="16" s="1"/>
  <c r="B36" i="16"/>
  <c r="C35" i="16"/>
  <c r="E35" i="16" s="1"/>
  <c r="B35" i="16"/>
  <c r="C34" i="16"/>
  <c r="E34" i="16" s="1"/>
  <c r="B34" i="16"/>
  <c r="C33" i="16"/>
  <c r="E33" i="16" s="1"/>
  <c r="B33" i="16"/>
  <c r="C32" i="16"/>
  <c r="E32" i="16" s="1"/>
  <c r="B32" i="16"/>
  <c r="C31" i="16"/>
  <c r="E31" i="16" s="1"/>
  <c r="B31" i="16"/>
  <c r="C30" i="16"/>
  <c r="E30" i="16" s="1"/>
  <c r="B30" i="16"/>
  <c r="C29" i="16"/>
  <c r="E29" i="16" s="1"/>
  <c r="B29" i="16"/>
  <c r="C28" i="16"/>
  <c r="E28" i="16" s="1"/>
  <c r="B28" i="16"/>
  <c r="C27" i="16"/>
  <c r="E27" i="16" s="1"/>
  <c r="B27" i="16"/>
  <c r="C26" i="16"/>
  <c r="E26" i="16" s="1"/>
  <c r="B26" i="16"/>
  <c r="C25" i="16"/>
  <c r="E25" i="16" s="1"/>
  <c r="B25" i="16"/>
  <c r="C24" i="16"/>
  <c r="E24" i="16" s="1"/>
  <c r="B24" i="16"/>
  <c r="C23" i="16"/>
  <c r="E23" i="16" s="1"/>
  <c r="B23" i="16"/>
  <c r="C22" i="16"/>
  <c r="E22" i="16" s="1"/>
  <c r="B22" i="16"/>
  <c r="C21" i="16"/>
  <c r="E21" i="16" s="1"/>
  <c r="B21" i="16"/>
  <c r="C20" i="16"/>
  <c r="E20" i="16" s="1"/>
  <c r="B20" i="16"/>
  <c r="C19" i="16"/>
  <c r="E19" i="16" s="1"/>
  <c r="B19" i="16"/>
  <c r="C18" i="16"/>
  <c r="E18" i="16" s="1"/>
  <c r="B18" i="16"/>
  <c r="C17" i="16"/>
  <c r="E17" i="16" s="1"/>
  <c r="B17" i="16"/>
  <c r="C16" i="16"/>
  <c r="E16" i="16" s="1"/>
  <c r="B16" i="16"/>
  <c r="C15" i="16"/>
  <c r="E15" i="16" s="1"/>
  <c r="B15" i="16"/>
  <c r="C14" i="16"/>
  <c r="E14" i="16" s="1"/>
  <c r="B14" i="16"/>
  <c r="C13" i="16"/>
  <c r="E13" i="16" s="1"/>
  <c r="B13" i="16"/>
  <c r="C12" i="16"/>
  <c r="E12" i="16" s="1"/>
  <c r="B12" i="16"/>
  <c r="C11" i="16"/>
  <c r="E11" i="16" s="1"/>
  <c r="B11" i="16"/>
  <c r="C10" i="16"/>
  <c r="E10" i="16" s="1"/>
  <c r="B10" i="16"/>
  <c r="C9" i="16"/>
  <c r="E9" i="16" s="1"/>
  <c r="B9" i="16"/>
  <c r="C8" i="16"/>
  <c r="E8" i="16" s="1"/>
  <c r="B8" i="16"/>
  <c r="C7" i="16"/>
  <c r="E7" i="16" s="1"/>
  <c r="B7" i="16"/>
  <c r="C6" i="16"/>
  <c r="E6" i="16" s="1"/>
  <c r="B6" i="16"/>
  <c r="C5" i="16"/>
  <c r="E5" i="16" s="1"/>
  <c r="B5" i="16"/>
  <c r="C4" i="16"/>
  <c r="E4" i="16" s="1"/>
  <c r="B4" i="16"/>
  <c r="C125" i="15"/>
  <c r="E125" i="15" s="1"/>
  <c r="B125" i="15"/>
  <c r="C122" i="15"/>
  <c r="E122" i="15" s="1"/>
  <c r="B122" i="15"/>
  <c r="C119" i="15"/>
  <c r="E119" i="15" s="1"/>
  <c r="B119" i="15"/>
  <c r="C118" i="15"/>
  <c r="E118" i="15" s="1"/>
  <c r="B118" i="15"/>
  <c r="C115" i="15"/>
  <c r="E115" i="15" s="1"/>
  <c r="B115" i="15"/>
  <c r="C114" i="15"/>
  <c r="E114" i="15" s="1"/>
  <c r="B114" i="15"/>
  <c r="C111" i="15"/>
  <c r="E111" i="15" s="1"/>
  <c r="B111" i="15"/>
  <c r="C110" i="15"/>
  <c r="E110" i="15" s="1"/>
  <c r="B110" i="15"/>
  <c r="C109" i="15"/>
  <c r="E109" i="15" s="1"/>
  <c r="B109" i="15"/>
  <c r="C106" i="15"/>
  <c r="E106" i="15" s="1"/>
  <c r="B106" i="15"/>
  <c r="C103" i="15"/>
  <c r="E103" i="15" s="1"/>
  <c r="B103" i="15"/>
  <c r="C102" i="15"/>
  <c r="E102" i="15" s="1"/>
  <c r="B102" i="15"/>
  <c r="C101" i="15"/>
  <c r="E101" i="15" s="1"/>
  <c r="B101" i="15"/>
  <c r="C100" i="15"/>
  <c r="E100" i="15" s="1"/>
  <c r="B100" i="15"/>
  <c r="C99" i="15"/>
  <c r="E99" i="15" s="1"/>
  <c r="B99" i="15"/>
  <c r="C96" i="15"/>
  <c r="E96" i="15" s="1"/>
  <c r="B96" i="15"/>
  <c r="C95" i="15"/>
  <c r="E95" i="15" s="1"/>
  <c r="B95" i="15"/>
  <c r="C94" i="15"/>
  <c r="E94" i="15" s="1"/>
  <c r="B94" i="15"/>
  <c r="C93" i="15"/>
  <c r="E93" i="15" s="1"/>
  <c r="B93" i="15"/>
  <c r="C92" i="15"/>
  <c r="E92" i="15" s="1"/>
  <c r="B92" i="15"/>
  <c r="C91" i="15"/>
  <c r="E91" i="15" s="1"/>
  <c r="B91" i="15"/>
  <c r="C90" i="15"/>
  <c r="E90" i="15" s="1"/>
  <c r="B90" i="15"/>
  <c r="C89" i="15"/>
  <c r="E89" i="15" s="1"/>
  <c r="B89" i="15"/>
  <c r="C86" i="15"/>
  <c r="E86" i="15" s="1"/>
  <c r="B86" i="15"/>
  <c r="C85" i="15"/>
  <c r="E85" i="15" s="1"/>
  <c r="B85" i="15"/>
  <c r="C84" i="15"/>
  <c r="E84" i="15" s="1"/>
  <c r="B84" i="15"/>
  <c r="C81" i="15"/>
  <c r="E81" i="15" s="1"/>
  <c r="B81" i="15"/>
  <c r="C80" i="15"/>
  <c r="E80" i="15" s="1"/>
  <c r="B80" i="15"/>
  <c r="C79" i="15"/>
  <c r="E79" i="15" s="1"/>
  <c r="B79" i="15"/>
  <c r="C78" i="15"/>
  <c r="E78" i="15" s="1"/>
  <c r="B78" i="15"/>
  <c r="C77" i="15"/>
  <c r="E77" i="15" s="1"/>
  <c r="B77" i="15"/>
  <c r="C76" i="15"/>
  <c r="E76" i="15" s="1"/>
  <c r="B76" i="15"/>
  <c r="C75" i="15"/>
  <c r="E75" i="15" s="1"/>
  <c r="B75" i="15"/>
  <c r="C74" i="15"/>
  <c r="E74" i="15" s="1"/>
  <c r="B74" i="15"/>
  <c r="C73" i="15"/>
  <c r="E73" i="15" s="1"/>
  <c r="B73" i="15"/>
  <c r="C72" i="15"/>
  <c r="E72" i="15" s="1"/>
  <c r="B72" i="15"/>
  <c r="C71" i="15"/>
  <c r="E71" i="15" s="1"/>
  <c r="B71" i="15"/>
  <c r="C70" i="15"/>
  <c r="E70" i="15" s="1"/>
  <c r="B70" i="15"/>
  <c r="C69" i="15"/>
  <c r="E69" i="15" s="1"/>
  <c r="B69" i="15"/>
  <c r="C68" i="15"/>
  <c r="E68" i="15" s="1"/>
  <c r="B68" i="15"/>
  <c r="C67" i="15"/>
  <c r="E67" i="15" s="1"/>
  <c r="B67" i="15"/>
  <c r="C66" i="15"/>
  <c r="E66" i="15" s="1"/>
  <c r="B66" i="15"/>
  <c r="C65" i="15"/>
  <c r="E65" i="15" s="1"/>
  <c r="B65" i="15"/>
  <c r="C64" i="15"/>
  <c r="E64" i="15" s="1"/>
  <c r="B64" i="15"/>
  <c r="C63" i="15"/>
  <c r="E63" i="15" s="1"/>
  <c r="B63" i="15"/>
  <c r="C62" i="15"/>
  <c r="E62" i="15" s="1"/>
  <c r="B62" i="15"/>
  <c r="C61" i="15"/>
  <c r="E61" i="15" s="1"/>
  <c r="B61" i="15"/>
  <c r="C60" i="15"/>
  <c r="E60" i="15" s="1"/>
  <c r="B60" i="15"/>
  <c r="C59" i="15"/>
  <c r="E59" i="15" s="1"/>
  <c r="B59" i="15"/>
  <c r="C58" i="15"/>
  <c r="E58" i="15" s="1"/>
  <c r="B58" i="15"/>
  <c r="C57" i="15"/>
  <c r="E57" i="15" s="1"/>
  <c r="B57" i="15"/>
  <c r="C56" i="15"/>
  <c r="E56" i="15" s="1"/>
  <c r="B56" i="15"/>
  <c r="C55" i="15"/>
  <c r="E55" i="15" s="1"/>
  <c r="B55" i="15"/>
  <c r="C54" i="15"/>
  <c r="E54" i="15" s="1"/>
  <c r="B54" i="15"/>
  <c r="C51" i="15"/>
  <c r="E51" i="15" s="1"/>
  <c r="B51" i="15"/>
  <c r="C50" i="15"/>
  <c r="E50" i="15" s="1"/>
  <c r="B50" i="15"/>
  <c r="C49" i="15"/>
  <c r="E49" i="15" s="1"/>
  <c r="B49" i="15"/>
  <c r="C48" i="15"/>
  <c r="E48" i="15" s="1"/>
  <c r="B48" i="15"/>
  <c r="C47" i="15"/>
  <c r="E47" i="15" s="1"/>
  <c r="B47" i="15"/>
  <c r="C46" i="15"/>
  <c r="E46" i="15" s="1"/>
  <c r="B46" i="15"/>
  <c r="C45" i="15"/>
  <c r="E45" i="15" s="1"/>
  <c r="B45" i="15"/>
  <c r="C44" i="15"/>
  <c r="E44" i="15" s="1"/>
  <c r="B44" i="15"/>
  <c r="C43" i="15"/>
  <c r="E43" i="15" s="1"/>
  <c r="B43" i="15"/>
  <c r="C42" i="15"/>
  <c r="E42" i="15" s="1"/>
  <c r="B42" i="15"/>
  <c r="C41" i="15"/>
  <c r="E41" i="15" s="1"/>
  <c r="B41" i="15"/>
  <c r="C40" i="15"/>
  <c r="E40" i="15" s="1"/>
  <c r="B40" i="15"/>
  <c r="C39" i="15"/>
  <c r="E39" i="15" s="1"/>
  <c r="B39" i="15"/>
  <c r="C38" i="15"/>
  <c r="E38" i="15" s="1"/>
  <c r="B38" i="15"/>
  <c r="C37" i="15"/>
  <c r="E37" i="15" s="1"/>
  <c r="B37" i="15"/>
  <c r="C36" i="15"/>
  <c r="E36" i="15" s="1"/>
  <c r="B36" i="15"/>
  <c r="C35" i="15"/>
  <c r="E35" i="15" s="1"/>
  <c r="B35" i="15"/>
  <c r="C34" i="15"/>
  <c r="E34" i="15" s="1"/>
  <c r="B34" i="15"/>
  <c r="C33" i="15"/>
  <c r="E33" i="15" s="1"/>
  <c r="B33" i="15"/>
  <c r="C32" i="15"/>
  <c r="E32" i="15" s="1"/>
  <c r="B32" i="15"/>
  <c r="C31" i="15"/>
  <c r="E31" i="15" s="1"/>
  <c r="B31" i="15"/>
  <c r="C30" i="15"/>
  <c r="E30" i="15" s="1"/>
  <c r="B30" i="15"/>
  <c r="C29" i="15"/>
  <c r="E29" i="15" s="1"/>
  <c r="B29" i="15"/>
  <c r="C28" i="15"/>
  <c r="E28" i="15" s="1"/>
  <c r="B28" i="15"/>
  <c r="C27" i="15"/>
  <c r="E27" i="15" s="1"/>
  <c r="B27" i="15"/>
  <c r="C26" i="15"/>
  <c r="E26" i="15" s="1"/>
  <c r="B26" i="15"/>
  <c r="C25" i="15"/>
  <c r="E25" i="15" s="1"/>
  <c r="B25" i="15"/>
  <c r="C24" i="15"/>
  <c r="E24" i="15" s="1"/>
  <c r="B24" i="15"/>
  <c r="C23" i="15"/>
  <c r="E23" i="15" s="1"/>
  <c r="B23" i="15"/>
  <c r="C22" i="15"/>
  <c r="E22" i="15" s="1"/>
  <c r="B22" i="15"/>
  <c r="C21" i="15"/>
  <c r="E21" i="15" s="1"/>
  <c r="B21" i="15"/>
  <c r="C20" i="15"/>
  <c r="E20" i="15" s="1"/>
  <c r="B20" i="15"/>
  <c r="C19" i="15"/>
  <c r="E19" i="15" s="1"/>
  <c r="B19" i="15"/>
  <c r="C18" i="15"/>
  <c r="E18" i="15" s="1"/>
  <c r="B18" i="15"/>
  <c r="C17" i="15"/>
  <c r="E17" i="15" s="1"/>
  <c r="B17" i="15"/>
  <c r="C16" i="15"/>
  <c r="E16" i="15" s="1"/>
  <c r="B16" i="15"/>
  <c r="C15" i="15"/>
  <c r="E15" i="15" s="1"/>
  <c r="B15" i="15"/>
  <c r="C14" i="15"/>
  <c r="E14" i="15" s="1"/>
  <c r="B14" i="15"/>
  <c r="C13" i="15"/>
  <c r="E13" i="15" s="1"/>
  <c r="B13" i="15"/>
  <c r="C12" i="15"/>
  <c r="E12" i="15" s="1"/>
  <c r="B12" i="15"/>
  <c r="C11" i="15"/>
  <c r="E11" i="15" s="1"/>
  <c r="B11" i="15"/>
  <c r="C10" i="15"/>
  <c r="E10" i="15" s="1"/>
  <c r="B10" i="15"/>
  <c r="C9" i="15"/>
  <c r="E9" i="15" s="1"/>
  <c r="B9" i="15"/>
  <c r="C8" i="15"/>
  <c r="E8" i="15" s="1"/>
  <c r="B8" i="15"/>
  <c r="C7" i="15"/>
  <c r="E7" i="15" s="1"/>
  <c r="B7" i="15"/>
  <c r="C6" i="15"/>
  <c r="E6" i="15" s="1"/>
  <c r="B6" i="15"/>
  <c r="C5" i="15"/>
  <c r="E5" i="15" s="1"/>
  <c r="B5" i="15"/>
  <c r="C4" i="15"/>
  <c r="E4" i="15" s="1"/>
  <c r="B4" i="15"/>
  <c r="C118" i="14"/>
  <c r="E118" i="14" s="1"/>
  <c r="B118" i="14"/>
  <c r="C117" i="14"/>
  <c r="E117" i="14" s="1"/>
  <c r="B117" i="14"/>
  <c r="C114" i="14"/>
  <c r="E114" i="14" s="1"/>
  <c r="B114" i="14"/>
  <c r="C111" i="14"/>
  <c r="E111" i="14" s="1"/>
  <c r="B111" i="14"/>
  <c r="C110" i="14"/>
  <c r="E110" i="14" s="1"/>
  <c r="B110" i="14"/>
  <c r="C109" i="14"/>
  <c r="E109" i="14" s="1"/>
  <c r="B109" i="14"/>
  <c r="C108" i="14"/>
  <c r="E108" i="14" s="1"/>
  <c r="B108" i="14"/>
  <c r="C107" i="14"/>
  <c r="E107" i="14" s="1"/>
  <c r="B107" i="14"/>
  <c r="C106" i="14"/>
  <c r="E106" i="14" s="1"/>
  <c r="B106" i="14"/>
  <c r="C105" i="14"/>
  <c r="E105" i="14" s="1"/>
  <c r="B105" i="14"/>
  <c r="C104" i="14"/>
  <c r="E104" i="14" s="1"/>
  <c r="B104" i="14"/>
  <c r="C101" i="14"/>
  <c r="E101" i="14" s="1"/>
  <c r="B101" i="14"/>
  <c r="C98" i="14"/>
  <c r="E98" i="14" s="1"/>
  <c r="B98" i="14"/>
  <c r="C97" i="14"/>
  <c r="E97" i="14" s="1"/>
  <c r="B97" i="14"/>
  <c r="C96" i="14"/>
  <c r="E96" i="14" s="1"/>
  <c r="B96" i="14"/>
  <c r="C93" i="14"/>
  <c r="E93" i="14" s="1"/>
  <c r="B93" i="14"/>
  <c r="C92" i="14"/>
  <c r="E92" i="14" s="1"/>
  <c r="B92" i="14"/>
  <c r="C91" i="14"/>
  <c r="E91" i="14" s="1"/>
  <c r="B91" i="14"/>
  <c r="C90" i="14"/>
  <c r="E90" i="14" s="1"/>
  <c r="B90" i="14"/>
  <c r="C89" i="14"/>
  <c r="E89" i="14" s="1"/>
  <c r="B89" i="14"/>
  <c r="C88" i="14"/>
  <c r="E88" i="14" s="1"/>
  <c r="B88" i="14"/>
  <c r="C87" i="14"/>
  <c r="E87" i="14" s="1"/>
  <c r="B87" i="14"/>
  <c r="C86" i="14"/>
  <c r="E86" i="14" s="1"/>
  <c r="B86" i="14"/>
  <c r="C85" i="14"/>
  <c r="E85" i="14" s="1"/>
  <c r="B85" i="14"/>
  <c r="C84" i="14"/>
  <c r="E84" i="14" s="1"/>
  <c r="B84" i="14"/>
  <c r="C83" i="14"/>
  <c r="E83" i="14" s="1"/>
  <c r="B83" i="14"/>
  <c r="C82" i="14"/>
  <c r="E82" i="14" s="1"/>
  <c r="B82" i="14"/>
  <c r="C81" i="14"/>
  <c r="E81" i="14" s="1"/>
  <c r="B81" i="14"/>
  <c r="C80" i="14"/>
  <c r="E80" i="14" s="1"/>
  <c r="B80" i="14"/>
  <c r="C79" i="14"/>
  <c r="E79" i="14" s="1"/>
  <c r="B79" i="14"/>
  <c r="C78" i="14"/>
  <c r="E78" i="14" s="1"/>
  <c r="B78" i="14"/>
  <c r="C77" i="14"/>
  <c r="E77" i="14" s="1"/>
  <c r="B77" i="14"/>
  <c r="C76" i="14"/>
  <c r="E76" i="14" s="1"/>
  <c r="B76" i="14"/>
  <c r="C75" i="14"/>
  <c r="E75" i="14" s="1"/>
  <c r="B75" i="14"/>
  <c r="C74" i="14"/>
  <c r="E74" i="14" s="1"/>
  <c r="B74" i="14"/>
  <c r="C73" i="14"/>
  <c r="E73" i="14" s="1"/>
  <c r="B73" i="14"/>
  <c r="C72" i="14"/>
  <c r="E72" i="14" s="1"/>
  <c r="B72" i="14"/>
  <c r="C71" i="14"/>
  <c r="E71" i="14" s="1"/>
  <c r="B71" i="14"/>
  <c r="C70" i="14"/>
  <c r="E70" i="14" s="1"/>
  <c r="B70" i="14"/>
  <c r="C69" i="14"/>
  <c r="E69" i="14" s="1"/>
  <c r="B69" i="14"/>
  <c r="C68" i="14"/>
  <c r="E68" i="14" s="1"/>
  <c r="B68" i="14"/>
  <c r="C67" i="14"/>
  <c r="E67" i="14" s="1"/>
  <c r="B67" i="14"/>
  <c r="C66" i="14"/>
  <c r="E66" i="14" s="1"/>
  <c r="B66" i="14"/>
  <c r="C63" i="14"/>
  <c r="E63" i="14" s="1"/>
  <c r="B63" i="14"/>
  <c r="C62" i="14"/>
  <c r="E62" i="14" s="1"/>
  <c r="B62" i="14"/>
  <c r="C61" i="14"/>
  <c r="E61" i="14" s="1"/>
  <c r="B61" i="14"/>
  <c r="C60" i="14"/>
  <c r="E60" i="14" s="1"/>
  <c r="B60" i="14"/>
  <c r="C59" i="14"/>
  <c r="E59" i="14" s="1"/>
  <c r="B59" i="14"/>
  <c r="C56" i="14"/>
  <c r="E56" i="14" s="1"/>
  <c r="B56" i="14"/>
  <c r="C55" i="14"/>
  <c r="E55" i="14" s="1"/>
  <c r="B55" i="14"/>
  <c r="C54" i="14"/>
  <c r="E54" i="14" s="1"/>
  <c r="B54" i="14"/>
  <c r="C51" i="14"/>
  <c r="E51" i="14" s="1"/>
  <c r="B51" i="14"/>
  <c r="C50" i="14"/>
  <c r="E50" i="14" s="1"/>
  <c r="B50" i="14"/>
  <c r="C49" i="14"/>
  <c r="E49" i="14" s="1"/>
  <c r="B49" i="14"/>
  <c r="C48" i="14"/>
  <c r="E48" i="14" s="1"/>
  <c r="B48" i="14"/>
  <c r="C47" i="14"/>
  <c r="E47" i="14" s="1"/>
  <c r="B47" i="14"/>
  <c r="C46" i="14"/>
  <c r="E46" i="14" s="1"/>
  <c r="B46" i="14"/>
  <c r="C45" i="14"/>
  <c r="E45" i="14" s="1"/>
  <c r="B45" i="14"/>
  <c r="C44" i="14"/>
  <c r="E44" i="14" s="1"/>
  <c r="B44" i="14"/>
  <c r="C43" i="14"/>
  <c r="E43" i="14" s="1"/>
  <c r="B43" i="14"/>
  <c r="C42" i="14"/>
  <c r="E42" i="14" s="1"/>
  <c r="B42" i="14"/>
  <c r="C41" i="14"/>
  <c r="E41" i="14" s="1"/>
  <c r="B41" i="14"/>
  <c r="C40" i="14"/>
  <c r="E40" i="14" s="1"/>
  <c r="B40" i="14"/>
  <c r="C39" i="14"/>
  <c r="E39" i="14" s="1"/>
  <c r="B39" i="14"/>
  <c r="C38" i="14"/>
  <c r="E38" i="14" s="1"/>
  <c r="B38" i="14"/>
  <c r="C37" i="14"/>
  <c r="E37" i="14" s="1"/>
  <c r="B37" i="14"/>
  <c r="C36" i="14"/>
  <c r="E36" i="14" s="1"/>
  <c r="B36" i="14"/>
  <c r="C35" i="14"/>
  <c r="E35" i="14" s="1"/>
  <c r="B35" i="14"/>
  <c r="C34" i="14"/>
  <c r="E34" i="14" s="1"/>
  <c r="B34" i="14"/>
  <c r="C33" i="14"/>
  <c r="E33" i="14" s="1"/>
  <c r="B33" i="14"/>
  <c r="C32" i="14"/>
  <c r="E32" i="14" s="1"/>
  <c r="B32" i="14"/>
  <c r="C31" i="14"/>
  <c r="E31" i="14" s="1"/>
  <c r="B31" i="14"/>
  <c r="C30" i="14"/>
  <c r="E30" i="14" s="1"/>
  <c r="B30" i="14"/>
  <c r="C29" i="14"/>
  <c r="E29" i="14" s="1"/>
  <c r="B29" i="14"/>
  <c r="C28" i="14"/>
  <c r="E28" i="14" s="1"/>
  <c r="B28" i="14"/>
  <c r="C27" i="14"/>
  <c r="E27" i="14" s="1"/>
  <c r="B27" i="14"/>
  <c r="C26" i="14"/>
  <c r="E26" i="14" s="1"/>
  <c r="B26" i="14"/>
  <c r="C25" i="14"/>
  <c r="E25" i="14" s="1"/>
  <c r="B25" i="14"/>
  <c r="C24" i="14"/>
  <c r="E24" i="14" s="1"/>
  <c r="B24" i="14"/>
  <c r="C23" i="14"/>
  <c r="E23" i="14" s="1"/>
  <c r="B23" i="14"/>
  <c r="C22" i="14"/>
  <c r="E22" i="14" s="1"/>
  <c r="B22" i="14"/>
  <c r="C21" i="14"/>
  <c r="E21" i="14" s="1"/>
  <c r="B21" i="14"/>
  <c r="C20" i="14"/>
  <c r="E20" i="14" s="1"/>
  <c r="B20" i="14"/>
  <c r="C19" i="14"/>
  <c r="E19" i="14" s="1"/>
  <c r="B19" i="14"/>
  <c r="C18" i="14"/>
  <c r="E18" i="14" s="1"/>
  <c r="B18" i="14"/>
  <c r="C17" i="14"/>
  <c r="E17" i="14" s="1"/>
  <c r="B17" i="14"/>
  <c r="C16" i="14"/>
  <c r="E16" i="14" s="1"/>
  <c r="B16" i="14"/>
  <c r="C15" i="14"/>
  <c r="E15" i="14" s="1"/>
  <c r="B15" i="14"/>
  <c r="C14" i="14"/>
  <c r="E14" i="14" s="1"/>
  <c r="B14" i="14"/>
  <c r="C13" i="14"/>
  <c r="E13" i="14" s="1"/>
  <c r="B13" i="14"/>
  <c r="C12" i="14"/>
  <c r="E12" i="14" s="1"/>
  <c r="B12" i="14"/>
  <c r="C11" i="14"/>
  <c r="E11" i="14" s="1"/>
  <c r="B11" i="14"/>
  <c r="C10" i="14"/>
  <c r="E10" i="14" s="1"/>
  <c r="B10" i="14"/>
  <c r="C9" i="14"/>
  <c r="E9" i="14" s="1"/>
  <c r="B9" i="14"/>
  <c r="C8" i="14"/>
  <c r="E8" i="14" s="1"/>
  <c r="B8" i="14"/>
  <c r="C7" i="14"/>
  <c r="E7" i="14" s="1"/>
  <c r="B7" i="14"/>
  <c r="C6" i="14"/>
  <c r="E6" i="14" s="1"/>
  <c r="B6" i="14"/>
  <c r="C5" i="14"/>
  <c r="E5" i="14" s="1"/>
  <c r="B5" i="14"/>
  <c r="C4" i="14"/>
  <c r="E4" i="14" s="1"/>
  <c r="B4" i="14"/>
  <c r="C118" i="13"/>
  <c r="E118" i="13" s="1"/>
  <c r="B118" i="13"/>
  <c r="C117" i="13"/>
  <c r="E117" i="13" s="1"/>
  <c r="B117" i="13"/>
  <c r="C114" i="13"/>
  <c r="E114" i="13" s="1"/>
  <c r="B114" i="13"/>
  <c r="C111" i="13"/>
  <c r="E111" i="13" s="1"/>
  <c r="B111" i="13"/>
  <c r="C110" i="13"/>
  <c r="E110" i="13" s="1"/>
  <c r="B110" i="13"/>
  <c r="C109" i="13"/>
  <c r="E109" i="13" s="1"/>
  <c r="B109" i="13"/>
  <c r="C108" i="13"/>
  <c r="E108" i="13" s="1"/>
  <c r="B108" i="13"/>
  <c r="C107" i="13"/>
  <c r="E107" i="13" s="1"/>
  <c r="B107" i="13"/>
  <c r="C106" i="13"/>
  <c r="E106" i="13" s="1"/>
  <c r="B106" i="13"/>
  <c r="C105" i="13"/>
  <c r="E105" i="13" s="1"/>
  <c r="B105" i="13"/>
  <c r="C104" i="13"/>
  <c r="E104" i="13" s="1"/>
  <c r="B104" i="13"/>
  <c r="C101" i="13"/>
  <c r="E101" i="13" s="1"/>
  <c r="B101" i="13"/>
  <c r="C98" i="13"/>
  <c r="E98" i="13" s="1"/>
  <c r="B98" i="13"/>
  <c r="C97" i="13"/>
  <c r="E97" i="13" s="1"/>
  <c r="B97" i="13"/>
  <c r="C96" i="13"/>
  <c r="E96" i="13" s="1"/>
  <c r="B96" i="13"/>
  <c r="C93" i="13"/>
  <c r="E93" i="13" s="1"/>
  <c r="B93" i="13"/>
  <c r="C92" i="13"/>
  <c r="E92" i="13" s="1"/>
  <c r="B92" i="13"/>
  <c r="C91" i="13"/>
  <c r="E91" i="13" s="1"/>
  <c r="B91" i="13"/>
  <c r="C90" i="13"/>
  <c r="E90" i="13" s="1"/>
  <c r="B90" i="13"/>
  <c r="C89" i="13"/>
  <c r="E89" i="13" s="1"/>
  <c r="B89" i="13"/>
  <c r="C88" i="13"/>
  <c r="E88" i="13" s="1"/>
  <c r="B88" i="13"/>
  <c r="C87" i="13"/>
  <c r="E87" i="13" s="1"/>
  <c r="B87" i="13"/>
  <c r="C86" i="13"/>
  <c r="E86" i="13" s="1"/>
  <c r="B86" i="13"/>
  <c r="C85" i="13"/>
  <c r="E85" i="13" s="1"/>
  <c r="B85" i="13"/>
  <c r="C84" i="13"/>
  <c r="E84" i="13" s="1"/>
  <c r="B84" i="13"/>
  <c r="C83" i="13"/>
  <c r="E83" i="13" s="1"/>
  <c r="B83" i="13"/>
  <c r="C82" i="13"/>
  <c r="E82" i="13" s="1"/>
  <c r="B82" i="13"/>
  <c r="C81" i="13"/>
  <c r="E81" i="13" s="1"/>
  <c r="B81" i="13"/>
  <c r="C80" i="13"/>
  <c r="E80" i="13" s="1"/>
  <c r="B80" i="13"/>
  <c r="C79" i="13"/>
  <c r="E79" i="13" s="1"/>
  <c r="B79" i="13"/>
  <c r="C78" i="13"/>
  <c r="E78" i="13" s="1"/>
  <c r="B78" i="13"/>
  <c r="C77" i="13"/>
  <c r="E77" i="13" s="1"/>
  <c r="B77" i="13"/>
  <c r="C76" i="13"/>
  <c r="E76" i="13" s="1"/>
  <c r="B76" i="13"/>
  <c r="C75" i="13"/>
  <c r="E75" i="13" s="1"/>
  <c r="B75" i="13"/>
  <c r="C74" i="13"/>
  <c r="E74" i="13" s="1"/>
  <c r="B74" i="13"/>
  <c r="C73" i="13"/>
  <c r="E73" i="13" s="1"/>
  <c r="B73" i="13"/>
  <c r="C72" i="13"/>
  <c r="E72" i="13" s="1"/>
  <c r="B72" i="13"/>
  <c r="C71" i="13"/>
  <c r="E71" i="13" s="1"/>
  <c r="B71" i="13"/>
  <c r="C70" i="13"/>
  <c r="E70" i="13" s="1"/>
  <c r="B70" i="13"/>
  <c r="C69" i="13"/>
  <c r="E69" i="13" s="1"/>
  <c r="B69" i="13"/>
  <c r="C68" i="13"/>
  <c r="E68" i="13" s="1"/>
  <c r="B68" i="13"/>
  <c r="C67" i="13"/>
  <c r="E67" i="13" s="1"/>
  <c r="B67" i="13"/>
  <c r="C66" i="13"/>
  <c r="E66" i="13" s="1"/>
  <c r="B66" i="13"/>
  <c r="C63" i="13"/>
  <c r="E63" i="13" s="1"/>
  <c r="B63" i="13"/>
  <c r="C62" i="13"/>
  <c r="E62" i="13" s="1"/>
  <c r="B62" i="13"/>
  <c r="C61" i="13"/>
  <c r="E61" i="13" s="1"/>
  <c r="B61" i="13"/>
  <c r="C60" i="13"/>
  <c r="E60" i="13" s="1"/>
  <c r="B60" i="13"/>
  <c r="C59" i="13"/>
  <c r="E59" i="13" s="1"/>
  <c r="B59" i="13"/>
  <c r="C56" i="13"/>
  <c r="E56" i="13" s="1"/>
  <c r="B56" i="13"/>
  <c r="C55" i="13"/>
  <c r="E55" i="13" s="1"/>
  <c r="B55" i="13"/>
  <c r="C54" i="13"/>
  <c r="E54" i="13" s="1"/>
  <c r="B54" i="13"/>
  <c r="C51" i="13"/>
  <c r="E51" i="13" s="1"/>
  <c r="B51" i="13"/>
  <c r="C50" i="13"/>
  <c r="E50" i="13" s="1"/>
  <c r="B50" i="13"/>
  <c r="C49" i="13"/>
  <c r="E49" i="13" s="1"/>
  <c r="B49" i="13"/>
  <c r="C48" i="13"/>
  <c r="E48" i="13" s="1"/>
  <c r="B48" i="13"/>
  <c r="C47" i="13"/>
  <c r="E47" i="13" s="1"/>
  <c r="B47" i="13"/>
  <c r="C46" i="13"/>
  <c r="E46" i="13" s="1"/>
  <c r="B46" i="13"/>
  <c r="C45" i="13"/>
  <c r="E45" i="13" s="1"/>
  <c r="B45" i="13"/>
  <c r="C44" i="13"/>
  <c r="E44" i="13" s="1"/>
  <c r="B44" i="13"/>
  <c r="C43" i="13"/>
  <c r="E43" i="13" s="1"/>
  <c r="B43" i="13"/>
  <c r="C42" i="13"/>
  <c r="E42" i="13" s="1"/>
  <c r="B42" i="13"/>
  <c r="C41" i="13"/>
  <c r="E41" i="13" s="1"/>
  <c r="B41" i="13"/>
  <c r="C40" i="13"/>
  <c r="E40" i="13" s="1"/>
  <c r="B40" i="13"/>
  <c r="C39" i="13"/>
  <c r="E39" i="13" s="1"/>
  <c r="B39" i="13"/>
  <c r="C38" i="13"/>
  <c r="E38" i="13" s="1"/>
  <c r="B38" i="13"/>
  <c r="C37" i="13"/>
  <c r="E37" i="13" s="1"/>
  <c r="B37" i="13"/>
  <c r="C36" i="13"/>
  <c r="E36" i="13" s="1"/>
  <c r="B36" i="13"/>
  <c r="C35" i="13"/>
  <c r="E35" i="13" s="1"/>
  <c r="B35" i="13"/>
  <c r="C34" i="13"/>
  <c r="E34" i="13" s="1"/>
  <c r="B34" i="13"/>
  <c r="C33" i="13"/>
  <c r="E33" i="13" s="1"/>
  <c r="B33" i="13"/>
  <c r="C32" i="13"/>
  <c r="E32" i="13" s="1"/>
  <c r="B32" i="13"/>
  <c r="C31" i="13"/>
  <c r="E31" i="13" s="1"/>
  <c r="B31" i="13"/>
  <c r="C30" i="13"/>
  <c r="E30" i="13" s="1"/>
  <c r="B30" i="13"/>
  <c r="C29" i="13"/>
  <c r="E29" i="13" s="1"/>
  <c r="B29" i="13"/>
  <c r="C28" i="13"/>
  <c r="E28" i="13" s="1"/>
  <c r="B28" i="13"/>
  <c r="C27" i="13"/>
  <c r="E27" i="13" s="1"/>
  <c r="B27" i="13"/>
  <c r="C26" i="13"/>
  <c r="E26" i="13" s="1"/>
  <c r="B26" i="13"/>
  <c r="C25" i="13"/>
  <c r="E25" i="13" s="1"/>
  <c r="B25" i="13"/>
  <c r="C24" i="13"/>
  <c r="E24" i="13" s="1"/>
  <c r="B24" i="13"/>
  <c r="C23" i="13"/>
  <c r="E23" i="13" s="1"/>
  <c r="B23" i="13"/>
  <c r="C22" i="13"/>
  <c r="E22" i="13" s="1"/>
  <c r="B22" i="13"/>
  <c r="C21" i="13"/>
  <c r="E21" i="13" s="1"/>
  <c r="B21" i="13"/>
  <c r="C20" i="13"/>
  <c r="E20" i="13" s="1"/>
  <c r="B20" i="13"/>
  <c r="C19" i="13"/>
  <c r="E19" i="13" s="1"/>
  <c r="B19" i="13"/>
  <c r="C18" i="13"/>
  <c r="E18" i="13" s="1"/>
  <c r="B18" i="13"/>
  <c r="C17" i="13"/>
  <c r="E17" i="13" s="1"/>
  <c r="B17" i="13"/>
  <c r="C16" i="13"/>
  <c r="E16" i="13" s="1"/>
  <c r="B16" i="13"/>
  <c r="C15" i="13"/>
  <c r="E15" i="13" s="1"/>
  <c r="B15" i="13"/>
  <c r="C14" i="13"/>
  <c r="E14" i="13" s="1"/>
  <c r="B14" i="13"/>
  <c r="C13" i="13"/>
  <c r="E13" i="13" s="1"/>
  <c r="B13" i="13"/>
  <c r="C12" i="13"/>
  <c r="E12" i="13" s="1"/>
  <c r="B12" i="13"/>
  <c r="C11" i="13"/>
  <c r="E11" i="13" s="1"/>
  <c r="B11" i="13"/>
  <c r="C10" i="13"/>
  <c r="E10" i="13" s="1"/>
  <c r="B10" i="13"/>
  <c r="C9" i="13"/>
  <c r="E9" i="13" s="1"/>
  <c r="B9" i="13"/>
  <c r="C8" i="13"/>
  <c r="E8" i="13" s="1"/>
  <c r="B8" i="13"/>
  <c r="C7" i="13"/>
  <c r="E7" i="13" s="1"/>
  <c r="B7" i="13"/>
  <c r="C6" i="13"/>
  <c r="E6" i="13" s="1"/>
  <c r="B6" i="13"/>
  <c r="C5" i="13"/>
  <c r="E5" i="13" s="1"/>
  <c r="B5" i="13"/>
  <c r="C4" i="13"/>
  <c r="E4" i="13" s="1"/>
  <c r="B4" i="13"/>
  <c r="C118" i="12"/>
  <c r="E118" i="12" s="1"/>
  <c r="B118" i="12"/>
  <c r="C117" i="12"/>
  <c r="E117" i="12" s="1"/>
  <c r="B117" i="12"/>
  <c r="C114" i="12"/>
  <c r="E114" i="12" s="1"/>
  <c r="B114" i="12"/>
  <c r="C111" i="12"/>
  <c r="E111" i="12" s="1"/>
  <c r="B111" i="12"/>
  <c r="C110" i="12"/>
  <c r="E110" i="12" s="1"/>
  <c r="B110" i="12"/>
  <c r="C109" i="12"/>
  <c r="E109" i="12" s="1"/>
  <c r="B109" i="12"/>
  <c r="C108" i="12"/>
  <c r="E108" i="12" s="1"/>
  <c r="B108" i="12"/>
  <c r="C107" i="12"/>
  <c r="E107" i="12" s="1"/>
  <c r="B107" i="12"/>
  <c r="C106" i="12"/>
  <c r="E106" i="12" s="1"/>
  <c r="B106" i="12"/>
  <c r="C105" i="12"/>
  <c r="E105" i="12" s="1"/>
  <c r="B105" i="12"/>
  <c r="C104" i="12"/>
  <c r="E104" i="12" s="1"/>
  <c r="B104" i="12"/>
  <c r="C101" i="12"/>
  <c r="E101" i="12" s="1"/>
  <c r="B101" i="12"/>
  <c r="C98" i="12"/>
  <c r="E98" i="12" s="1"/>
  <c r="B98" i="12"/>
  <c r="C97" i="12"/>
  <c r="E97" i="12" s="1"/>
  <c r="B97" i="12"/>
  <c r="C96" i="12"/>
  <c r="E96" i="12" s="1"/>
  <c r="B96" i="12"/>
  <c r="C92" i="12"/>
  <c r="E92" i="12" s="1"/>
  <c r="B92" i="12"/>
  <c r="C91" i="12"/>
  <c r="E91" i="12" s="1"/>
  <c r="B91" i="12"/>
  <c r="C90" i="12"/>
  <c r="E90" i="12" s="1"/>
  <c r="B90" i="12"/>
  <c r="C89" i="12"/>
  <c r="E89" i="12" s="1"/>
  <c r="B89" i="12"/>
  <c r="C88" i="12"/>
  <c r="E88" i="12" s="1"/>
  <c r="B88" i="12"/>
  <c r="C87" i="12"/>
  <c r="E87" i="12" s="1"/>
  <c r="B87" i="12"/>
  <c r="C86" i="12"/>
  <c r="E86" i="12" s="1"/>
  <c r="B86" i="12"/>
  <c r="C85" i="12"/>
  <c r="E85" i="12" s="1"/>
  <c r="B85" i="12"/>
  <c r="C84" i="12"/>
  <c r="E84" i="12" s="1"/>
  <c r="B84" i="12"/>
  <c r="C83" i="12"/>
  <c r="E83" i="12" s="1"/>
  <c r="B83" i="12"/>
  <c r="C82" i="12"/>
  <c r="E82" i="12" s="1"/>
  <c r="B82" i="12"/>
  <c r="C81" i="12"/>
  <c r="E81" i="12" s="1"/>
  <c r="B81" i="12"/>
  <c r="C80" i="12"/>
  <c r="E80" i="12" s="1"/>
  <c r="B80" i="12"/>
  <c r="C79" i="12"/>
  <c r="E79" i="12" s="1"/>
  <c r="B79" i="12"/>
  <c r="C78" i="12"/>
  <c r="E78" i="12" s="1"/>
  <c r="B78" i="12"/>
  <c r="C77" i="12"/>
  <c r="E77" i="12" s="1"/>
  <c r="B77" i="12"/>
  <c r="C76" i="12"/>
  <c r="E76" i="12" s="1"/>
  <c r="B76" i="12"/>
  <c r="C75" i="12"/>
  <c r="E75" i="12" s="1"/>
  <c r="B75" i="12"/>
  <c r="C74" i="12"/>
  <c r="E74" i="12" s="1"/>
  <c r="B74" i="12"/>
  <c r="C73" i="12"/>
  <c r="E73" i="12" s="1"/>
  <c r="B73" i="12"/>
  <c r="C72" i="12"/>
  <c r="E72" i="12" s="1"/>
  <c r="B72" i="12"/>
  <c r="C71" i="12"/>
  <c r="E71" i="12" s="1"/>
  <c r="B71" i="12"/>
  <c r="C70" i="12"/>
  <c r="E70" i="12" s="1"/>
  <c r="B70" i="12"/>
  <c r="C69" i="12"/>
  <c r="E69" i="12" s="1"/>
  <c r="B69" i="12"/>
  <c r="C68" i="12"/>
  <c r="E68" i="12" s="1"/>
  <c r="B68" i="12"/>
  <c r="C67" i="12"/>
  <c r="E67" i="12" s="1"/>
  <c r="B67" i="12"/>
  <c r="C66" i="12"/>
  <c r="E66" i="12" s="1"/>
  <c r="B66" i="12"/>
  <c r="C63" i="12"/>
  <c r="E63" i="12" s="1"/>
  <c r="B63" i="12"/>
  <c r="C62" i="12"/>
  <c r="E62" i="12" s="1"/>
  <c r="B62" i="12"/>
  <c r="C61" i="12"/>
  <c r="E61" i="12" s="1"/>
  <c r="B61" i="12"/>
  <c r="C60" i="12"/>
  <c r="E60" i="12" s="1"/>
  <c r="B60" i="12"/>
  <c r="C59" i="12"/>
  <c r="E59" i="12" s="1"/>
  <c r="B59" i="12"/>
  <c r="C56" i="12"/>
  <c r="E56" i="12" s="1"/>
  <c r="B56" i="12"/>
  <c r="C55" i="12"/>
  <c r="E55" i="12" s="1"/>
  <c r="B55" i="12"/>
  <c r="C54" i="12"/>
  <c r="E54" i="12" s="1"/>
  <c r="B54" i="12"/>
  <c r="C51" i="12"/>
  <c r="E51" i="12" s="1"/>
  <c r="B51" i="12"/>
  <c r="C50" i="12"/>
  <c r="E50" i="12" s="1"/>
  <c r="B50" i="12"/>
  <c r="C49" i="12"/>
  <c r="E49" i="12" s="1"/>
  <c r="B49" i="12"/>
  <c r="C48" i="12"/>
  <c r="E48" i="12" s="1"/>
  <c r="B48" i="12"/>
  <c r="C47" i="12"/>
  <c r="E47" i="12" s="1"/>
  <c r="B47" i="12"/>
  <c r="C46" i="12"/>
  <c r="E46" i="12" s="1"/>
  <c r="B46" i="12"/>
  <c r="C45" i="12"/>
  <c r="E45" i="12" s="1"/>
  <c r="B45" i="12"/>
  <c r="C44" i="12"/>
  <c r="E44" i="12" s="1"/>
  <c r="B44" i="12"/>
  <c r="C43" i="12"/>
  <c r="E43" i="12" s="1"/>
  <c r="B43" i="12"/>
  <c r="C42" i="12"/>
  <c r="E42" i="12" s="1"/>
  <c r="B42" i="12"/>
  <c r="C41" i="12"/>
  <c r="E41" i="12" s="1"/>
  <c r="B41" i="12"/>
  <c r="C40" i="12"/>
  <c r="E40" i="12" s="1"/>
  <c r="B40" i="12"/>
  <c r="C39" i="12"/>
  <c r="E39" i="12" s="1"/>
  <c r="B39" i="12"/>
  <c r="C38" i="12"/>
  <c r="E38" i="12" s="1"/>
  <c r="B38" i="12"/>
  <c r="C37" i="12"/>
  <c r="E37" i="12" s="1"/>
  <c r="B37" i="12"/>
  <c r="C36" i="12"/>
  <c r="E36" i="12" s="1"/>
  <c r="B36" i="12"/>
  <c r="C35" i="12"/>
  <c r="E35" i="12" s="1"/>
  <c r="B35" i="12"/>
  <c r="C34" i="12"/>
  <c r="E34" i="12" s="1"/>
  <c r="B34" i="12"/>
  <c r="C33" i="12"/>
  <c r="E33" i="12" s="1"/>
  <c r="B33" i="12"/>
  <c r="C32" i="12"/>
  <c r="E32" i="12" s="1"/>
  <c r="B32" i="12"/>
  <c r="C31" i="12"/>
  <c r="E31" i="12" s="1"/>
  <c r="B31" i="12"/>
  <c r="C30" i="12"/>
  <c r="E30" i="12" s="1"/>
  <c r="B30" i="12"/>
  <c r="C29" i="12"/>
  <c r="E29" i="12" s="1"/>
  <c r="B29" i="12"/>
  <c r="C28" i="12"/>
  <c r="E28" i="12" s="1"/>
  <c r="B28" i="12"/>
  <c r="C27" i="12"/>
  <c r="E27" i="12" s="1"/>
  <c r="B27" i="12"/>
  <c r="C26" i="12"/>
  <c r="E26" i="12" s="1"/>
  <c r="B26" i="12"/>
  <c r="C25" i="12"/>
  <c r="E25" i="12" s="1"/>
  <c r="B25" i="12"/>
  <c r="C24" i="12"/>
  <c r="E24" i="12" s="1"/>
  <c r="B24" i="12"/>
  <c r="C23" i="12"/>
  <c r="E23" i="12" s="1"/>
  <c r="B23" i="12"/>
  <c r="C22" i="12"/>
  <c r="E22" i="12" s="1"/>
  <c r="B22" i="12"/>
  <c r="C21" i="12"/>
  <c r="E21" i="12" s="1"/>
  <c r="B21" i="12"/>
  <c r="C20" i="12"/>
  <c r="E20" i="12" s="1"/>
  <c r="B20" i="12"/>
  <c r="C19" i="12"/>
  <c r="E19" i="12" s="1"/>
  <c r="B19" i="12"/>
  <c r="C18" i="12"/>
  <c r="E18" i="12" s="1"/>
  <c r="B18" i="12"/>
  <c r="C17" i="12"/>
  <c r="E17" i="12" s="1"/>
  <c r="B17" i="12"/>
  <c r="C16" i="12"/>
  <c r="E16" i="12" s="1"/>
  <c r="B16" i="12"/>
  <c r="C15" i="12"/>
  <c r="E15" i="12" s="1"/>
  <c r="B15" i="12"/>
  <c r="C14" i="12"/>
  <c r="E14" i="12" s="1"/>
  <c r="B14" i="12"/>
  <c r="C13" i="12"/>
  <c r="E13" i="12" s="1"/>
  <c r="B13" i="12"/>
  <c r="C12" i="12"/>
  <c r="E12" i="12" s="1"/>
  <c r="B12" i="12"/>
  <c r="C11" i="12"/>
  <c r="E11" i="12" s="1"/>
  <c r="B11" i="12"/>
  <c r="C10" i="12"/>
  <c r="E10" i="12" s="1"/>
  <c r="B10" i="12"/>
  <c r="C9" i="12"/>
  <c r="E9" i="12" s="1"/>
  <c r="B9" i="12"/>
  <c r="C8" i="12"/>
  <c r="E8" i="12" s="1"/>
  <c r="B8" i="12"/>
  <c r="C7" i="12"/>
  <c r="E7" i="12" s="1"/>
  <c r="B7" i="12"/>
  <c r="C6" i="12"/>
  <c r="E6" i="12" s="1"/>
  <c r="B6" i="12"/>
  <c r="C5" i="12"/>
  <c r="E5" i="12" s="1"/>
  <c r="B5" i="12"/>
  <c r="C4" i="12"/>
  <c r="E4" i="12" s="1"/>
  <c r="B4" i="12"/>
  <c r="C118" i="11"/>
  <c r="E118" i="11" s="1"/>
  <c r="B118" i="11"/>
  <c r="C117" i="11"/>
  <c r="E117" i="11" s="1"/>
  <c r="B117" i="11"/>
  <c r="C114" i="11"/>
  <c r="E114" i="11" s="1"/>
  <c r="B114" i="11"/>
  <c r="C111" i="11"/>
  <c r="E111" i="11" s="1"/>
  <c r="B111" i="11"/>
  <c r="C108" i="11"/>
  <c r="E108" i="11" s="1"/>
  <c r="B108" i="11"/>
  <c r="C107" i="11"/>
  <c r="E107" i="11" s="1"/>
  <c r="B107" i="11"/>
  <c r="C106" i="11"/>
  <c r="E106" i="11" s="1"/>
  <c r="B106" i="11"/>
  <c r="C105" i="11"/>
  <c r="E105" i="11" s="1"/>
  <c r="B105" i="11"/>
  <c r="C104" i="11"/>
  <c r="E104" i="11" s="1"/>
  <c r="B104" i="11"/>
  <c r="C103" i="11"/>
  <c r="E103" i="11" s="1"/>
  <c r="B103" i="11"/>
  <c r="C102" i="11"/>
  <c r="E102" i="11" s="1"/>
  <c r="B102" i="11"/>
  <c r="C101" i="11"/>
  <c r="E101" i="11" s="1"/>
  <c r="B101" i="11"/>
  <c r="C98" i="11"/>
  <c r="E98" i="11" s="1"/>
  <c r="B98" i="11"/>
  <c r="C97" i="11"/>
  <c r="E97" i="11" s="1"/>
  <c r="B97" i="11"/>
  <c r="C96" i="11"/>
  <c r="E96" i="11" s="1"/>
  <c r="B96" i="11"/>
  <c r="C93" i="11"/>
  <c r="E93" i="11" s="1"/>
  <c r="B93" i="11"/>
  <c r="C92" i="11"/>
  <c r="E92" i="11" s="1"/>
  <c r="B92" i="11"/>
  <c r="C91" i="11"/>
  <c r="E91" i="11" s="1"/>
  <c r="B91" i="11"/>
  <c r="C90" i="11"/>
  <c r="E90" i="11" s="1"/>
  <c r="B90" i="11"/>
  <c r="C89" i="11"/>
  <c r="E89" i="11" s="1"/>
  <c r="B89" i="11"/>
  <c r="C88" i="11"/>
  <c r="E88" i="11" s="1"/>
  <c r="B88" i="11"/>
  <c r="C87" i="11"/>
  <c r="E87" i="11" s="1"/>
  <c r="B87" i="11"/>
  <c r="C86" i="11"/>
  <c r="E86" i="11" s="1"/>
  <c r="B86" i="11"/>
  <c r="C85" i="11"/>
  <c r="E85" i="11" s="1"/>
  <c r="B85" i="11"/>
  <c r="C84" i="11"/>
  <c r="E84" i="11" s="1"/>
  <c r="B84" i="11"/>
  <c r="C83" i="11"/>
  <c r="E83" i="11" s="1"/>
  <c r="B83" i="11"/>
  <c r="C82" i="11"/>
  <c r="E82" i="11" s="1"/>
  <c r="B82" i="11"/>
  <c r="C81" i="11"/>
  <c r="E81" i="11" s="1"/>
  <c r="B81" i="11"/>
  <c r="C80" i="11"/>
  <c r="E80" i="11" s="1"/>
  <c r="B80" i="11"/>
  <c r="C79" i="11"/>
  <c r="E79" i="11" s="1"/>
  <c r="B79" i="11"/>
  <c r="C78" i="11"/>
  <c r="E78" i="11" s="1"/>
  <c r="B78" i="11"/>
  <c r="C77" i="11"/>
  <c r="E77" i="11" s="1"/>
  <c r="B77" i="11"/>
  <c r="C76" i="11"/>
  <c r="E76" i="11" s="1"/>
  <c r="B76" i="11"/>
  <c r="C75" i="11"/>
  <c r="E75" i="11" s="1"/>
  <c r="B75" i="11"/>
  <c r="C74" i="11"/>
  <c r="E74" i="11" s="1"/>
  <c r="B74" i="11"/>
  <c r="C73" i="11"/>
  <c r="E73" i="11" s="1"/>
  <c r="B73" i="11"/>
  <c r="C72" i="11"/>
  <c r="E72" i="11" s="1"/>
  <c r="B72" i="11"/>
  <c r="C71" i="11"/>
  <c r="E71" i="11" s="1"/>
  <c r="B71" i="11"/>
  <c r="C70" i="11"/>
  <c r="E70" i="11" s="1"/>
  <c r="B70" i="11"/>
  <c r="C69" i="11"/>
  <c r="E69" i="11" s="1"/>
  <c r="B69" i="11"/>
  <c r="C68" i="11"/>
  <c r="E68" i="11" s="1"/>
  <c r="B68" i="11"/>
  <c r="C67" i="11"/>
  <c r="E67" i="11" s="1"/>
  <c r="B67" i="11"/>
  <c r="C66" i="11"/>
  <c r="E66" i="11" s="1"/>
  <c r="B66" i="11"/>
  <c r="C63" i="11"/>
  <c r="E63" i="11" s="1"/>
  <c r="B63" i="11"/>
  <c r="C62" i="11"/>
  <c r="E62" i="11" s="1"/>
  <c r="B62" i="11"/>
  <c r="C61" i="11"/>
  <c r="E61" i="11" s="1"/>
  <c r="B61" i="11"/>
  <c r="C60" i="11"/>
  <c r="E60" i="11" s="1"/>
  <c r="B60" i="11"/>
  <c r="C59" i="11"/>
  <c r="E59" i="11" s="1"/>
  <c r="B59" i="11"/>
  <c r="C56" i="11"/>
  <c r="E56" i="11" s="1"/>
  <c r="B56" i="11"/>
  <c r="C55" i="11"/>
  <c r="E55" i="11" s="1"/>
  <c r="B55" i="11"/>
  <c r="C54" i="11"/>
  <c r="E54" i="11" s="1"/>
  <c r="B54" i="11"/>
  <c r="C51" i="11"/>
  <c r="E51" i="11" s="1"/>
  <c r="B51" i="11"/>
  <c r="C50" i="11"/>
  <c r="E50" i="11" s="1"/>
  <c r="B50" i="11"/>
  <c r="C49" i="11"/>
  <c r="E49" i="11" s="1"/>
  <c r="B49" i="11"/>
  <c r="C48" i="11"/>
  <c r="E48" i="11" s="1"/>
  <c r="B48" i="11"/>
  <c r="C47" i="11"/>
  <c r="E47" i="11" s="1"/>
  <c r="B47" i="11"/>
  <c r="C46" i="11"/>
  <c r="E46" i="11" s="1"/>
  <c r="B46" i="11"/>
  <c r="C45" i="11"/>
  <c r="E45" i="11" s="1"/>
  <c r="B45" i="11"/>
  <c r="C44" i="11"/>
  <c r="E44" i="11" s="1"/>
  <c r="B44" i="11"/>
  <c r="C43" i="11"/>
  <c r="E43" i="11" s="1"/>
  <c r="B43" i="11"/>
  <c r="C42" i="11"/>
  <c r="E42" i="11" s="1"/>
  <c r="B42" i="11"/>
  <c r="C41" i="11"/>
  <c r="E41" i="11" s="1"/>
  <c r="B41" i="11"/>
  <c r="C40" i="11"/>
  <c r="E40" i="11" s="1"/>
  <c r="B40" i="11"/>
  <c r="C39" i="11"/>
  <c r="E39" i="11" s="1"/>
  <c r="B39" i="11"/>
  <c r="C38" i="11"/>
  <c r="E38" i="11" s="1"/>
  <c r="B38" i="11"/>
  <c r="C37" i="11"/>
  <c r="E37" i="11" s="1"/>
  <c r="B37" i="11"/>
  <c r="C36" i="11"/>
  <c r="E36" i="11" s="1"/>
  <c r="B36" i="11"/>
  <c r="C35" i="11"/>
  <c r="E35" i="11" s="1"/>
  <c r="B35" i="11"/>
  <c r="C34" i="11"/>
  <c r="E34" i="11" s="1"/>
  <c r="B34" i="11"/>
  <c r="C33" i="11"/>
  <c r="E33" i="11" s="1"/>
  <c r="B33" i="11"/>
  <c r="C32" i="11"/>
  <c r="E32" i="11" s="1"/>
  <c r="B32" i="11"/>
  <c r="C31" i="11"/>
  <c r="E31" i="11" s="1"/>
  <c r="B31" i="11"/>
  <c r="C30" i="11"/>
  <c r="E30" i="11" s="1"/>
  <c r="B30" i="11"/>
  <c r="C29" i="11"/>
  <c r="E29" i="11" s="1"/>
  <c r="B29" i="11"/>
  <c r="C28" i="11"/>
  <c r="E28" i="11" s="1"/>
  <c r="B28" i="11"/>
  <c r="C27" i="11"/>
  <c r="E27" i="11" s="1"/>
  <c r="B27" i="11"/>
  <c r="C26" i="11"/>
  <c r="E26" i="11" s="1"/>
  <c r="B26" i="11"/>
  <c r="C25" i="11"/>
  <c r="E25" i="11" s="1"/>
  <c r="B25" i="11"/>
  <c r="C24" i="11"/>
  <c r="E24" i="11" s="1"/>
  <c r="B24" i="11"/>
  <c r="C23" i="11"/>
  <c r="E23" i="11" s="1"/>
  <c r="B23" i="11"/>
  <c r="C22" i="11"/>
  <c r="E22" i="11" s="1"/>
  <c r="B22" i="11"/>
  <c r="C21" i="11"/>
  <c r="E21" i="11" s="1"/>
  <c r="B21" i="11"/>
  <c r="C20" i="11"/>
  <c r="E20" i="11" s="1"/>
  <c r="B20" i="11"/>
  <c r="C19" i="11"/>
  <c r="E19" i="11" s="1"/>
  <c r="B19" i="11"/>
  <c r="C18" i="11"/>
  <c r="E18" i="11" s="1"/>
  <c r="B18" i="11"/>
  <c r="C17" i="11"/>
  <c r="E17" i="11" s="1"/>
  <c r="B17" i="11"/>
  <c r="C16" i="11"/>
  <c r="E16" i="11" s="1"/>
  <c r="B16" i="11"/>
  <c r="C15" i="11"/>
  <c r="E15" i="11" s="1"/>
  <c r="B15" i="11"/>
  <c r="C14" i="11"/>
  <c r="E14" i="11" s="1"/>
  <c r="B14" i="11"/>
  <c r="C13" i="11"/>
  <c r="E13" i="11" s="1"/>
  <c r="B13" i="11"/>
  <c r="C12" i="11"/>
  <c r="E12" i="11" s="1"/>
  <c r="B12" i="11"/>
  <c r="C11" i="11"/>
  <c r="E11" i="11" s="1"/>
  <c r="B11" i="11"/>
  <c r="C10" i="11"/>
  <c r="E10" i="11" s="1"/>
  <c r="B10" i="11"/>
  <c r="C9" i="11"/>
  <c r="E9" i="11" s="1"/>
  <c r="B9" i="11"/>
  <c r="C8" i="11"/>
  <c r="E8" i="11" s="1"/>
  <c r="B8" i="11"/>
  <c r="C7" i="11"/>
  <c r="E7" i="11" s="1"/>
  <c r="B7" i="11"/>
  <c r="C6" i="11"/>
  <c r="E6" i="11" s="1"/>
  <c r="B6" i="11"/>
  <c r="C5" i="11"/>
  <c r="E5" i="11" s="1"/>
  <c r="B5" i="11"/>
  <c r="C4" i="11"/>
  <c r="E4" i="11" s="1"/>
  <c r="B4" i="11"/>
  <c r="C15" i="10"/>
  <c r="E15" i="10" s="1"/>
  <c r="B15" i="10"/>
  <c r="C52" i="10"/>
  <c r="E52" i="10" s="1"/>
  <c r="B52" i="10"/>
  <c r="C51" i="10"/>
  <c r="E51" i="10" s="1"/>
  <c r="B51" i="10"/>
  <c r="C50" i="10"/>
  <c r="E50" i="10" s="1"/>
  <c r="B50" i="10"/>
  <c r="C49" i="10"/>
  <c r="E49" i="10" s="1"/>
  <c r="B49" i="10"/>
  <c r="C48" i="10"/>
  <c r="E48" i="10" s="1"/>
  <c r="B48" i="10"/>
  <c r="C47" i="10"/>
  <c r="E47" i="10" s="1"/>
  <c r="B47" i="10"/>
  <c r="C46" i="10"/>
  <c r="E46" i="10" s="1"/>
  <c r="B46" i="10"/>
  <c r="C45" i="10"/>
  <c r="E45" i="10" s="1"/>
  <c r="B45" i="10"/>
  <c r="C44" i="10"/>
  <c r="E44" i="10" s="1"/>
  <c r="B44" i="10"/>
  <c r="C43" i="10"/>
  <c r="E43" i="10" s="1"/>
  <c r="B43" i="10"/>
  <c r="C42" i="10"/>
  <c r="E42" i="10" s="1"/>
  <c r="B42" i="10"/>
  <c r="C41" i="10"/>
  <c r="E41" i="10" s="1"/>
  <c r="B41" i="10"/>
  <c r="C40" i="10"/>
  <c r="E40" i="10" s="1"/>
  <c r="B40" i="10"/>
  <c r="C39" i="10"/>
  <c r="E39" i="10" s="1"/>
  <c r="B39" i="10"/>
  <c r="C38" i="10"/>
  <c r="E38" i="10" s="1"/>
  <c r="B38" i="10"/>
  <c r="C37" i="10"/>
  <c r="E37" i="10" s="1"/>
  <c r="B37" i="10"/>
  <c r="C36" i="10"/>
  <c r="E36" i="10" s="1"/>
  <c r="B36" i="10"/>
  <c r="C35" i="10"/>
  <c r="E35" i="10" s="1"/>
  <c r="B35" i="10"/>
  <c r="C34" i="10"/>
  <c r="E34" i="10" s="1"/>
  <c r="B34" i="10"/>
  <c r="C33" i="10"/>
  <c r="E33" i="10" s="1"/>
  <c r="B33" i="10"/>
  <c r="C32" i="10"/>
  <c r="E32" i="10" s="1"/>
  <c r="B32" i="10"/>
  <c r="C31" i="10"/>
  <c r="E31" i="10" s="1"/>
  <c r="B31" i="10"/>
  <c r="C30" i="10"/>
  <c r="E30" i="10" s="1"/>
  <c r="B30" i="10"/>
  <c r="C29" i="10"/>
  <c r="E29" i="10" s="1"/>
  <c r="B29" i="10"/>
  <c r="C28" i="10"/>
  <c r="E28" i="10" s="1"/>
  <c r="B28" i="10"/>
  <c r="C27" i="10"/>
  <c r="E27" i="10" s="1"/>
  <c r="B27" i="10"/>
  <c r="C26" i="10"/>
  <c r="E26" i="10" s="1"/>
  <c r="B26" i="10"/>
  <c r="C25" i="10"/>
  <c r="E25" i="10" s="1"/>
  <c r="B25" i="10"/>
  <c r="C24" i="10"/>
  <c r="E24" i="10" s="1"/>
  <c r="B24" i="10"/>
  <c r="C23" i="10"/>
  <c r="E23" i="10" s="1"/>
  <c r="B23" i="10"/>
  <c r="C22" i="10"/>
  <c r="E22" i="10" s="1"/>
  <c r="B22" i="10"/>
  <c r="C21" i="10"/>
  <c r="E21" i="10" s="1"/>
  <c r="B21" i="10"/>
  <c r="C20" i="10"/>
  <c r="E20" i="10" s="1"/>
  <c r="B20" i="10"/>
  <c r="C19" i="10"/>
  <c r="E19" i="10" s="1"/>
  <c r="B19" i="10"/>
  <c r="C18" i="10"/>
  <c r="E18" i="10" s="1"/>
  <c r="B18" i="10"/>
  <c r="C17" i="10"/>
  <c r="E17" i="10" s="1"/>
  <c r="B17" i="10"/>
  <c r="C16" i="10"/>
  <c r="E16" i="10" s="1"/>
  <c r="B16" i="10"/>
  <c r="C10" i="10"/>
  <c r="E10" i="10" s="1"/>
  <c r="B10" i="10"/>
  <c r="C9" i="10"/>
  <c r="E9" i="10" s="1"/>
  <c r="B9" i="10"/>
  <c r="C8" i="10"/>
  <c r="E8" i="10" s="1"/>
  <c r="B8" i="10"/>
  <c r="C7" i="10"/>
  <c r="E7" i="10" s="1"/>
  <c r="B7" i="10"/>
  <c r="C6" i="10"/>
  <c r="E6" i="10" s="1"/>
  <c r="B6" i="10"/>
  <c r="C5" i="10"/>
  <c r="E5" i="10" s="1"/>
  <c r="B5" i="10"/>
  <c r="C4" i="10"/>
  <c r="E4" i="10" s="1"/>
  <c r="B4" i="10"/>
  <c r="C3" i="10"/>
  <c r="E3" i="10" s="1"/>
  <c r="B3" i="10"/>
  <c r="C51" i="9"/>
  <c r="E51" i="9" s="1"/>
  <c r="B51" i="9"/>
  <c r="C50" i="9"/>
  <c r="E50" i="9" s="1"/>
  <c r="B50" i="9"/>
  <c r="C49" i="9"/>
  <c r="E49" i="9" s="1"/>
  <c r="B49" i="9"/>
  <c r="C48" i="9"/>
  <c r="E48" i="9" s="1"/>
  <c r="B48" i="9"/>
  <c r="C47" i="9"/>
  <c r="E47" i="9" s="1"/>
  <c r="B47" i="9"/>
  <c r="C46" i="9"/>
  <c r="E46" i="9" s="1"/>
  <c r="B46" i="9"/>
  <c r="C45" i="9"/>
  <c r="E45" i="9" s="1"/>
  <c r="B45" i="9"/>
  <c r="C44" i="9"/>
  <c r="E44" i="9" s="1"/>
  <c r="B44" i="9"/>
  <c r="C43" i="9"/>
  <c r="E43" i="9" s="1"/>
  <c r="B43" i="9"/>
  <c r="C42" i="9"/>
  <c r="E42" i="9" s="1"/>
  <c r="B42" i="9"/>
  <c r="C41" i="9"/>
  <c r="E41" i="9" s="1"/>
  <c r="B41" i="9"/>
  <c r="C40" i="9"/>
  <c r="E40" i="9" s="1"/>
  <c r="B40" i="9"/>
  <c r="C39" i="9"/>
  <c r="E39" i="9" s="1"/>
  <c r="B39" i="9"/>
  <c r="C38" i="9"/>
  <c r="E38" i="9" s="1"/>
  <c r="B38" i="9"/>
  <c r="C37" i="9"/>
  <c r="E37" i="9" s="1"/>
  <c r="B37" i="9"/>
  <c r="C36" i="9"/>
  <c r="E36" i="9" s="1"/>
  <c r="B36" i="9"/>
  <c r="C35" i="9"/>
  <c r="E35" i="9" s="1"/>
  <c r="B35" i="9"/>
  <c r="C34" i="9"/>
  <c r="E34" i="9" s="1"/>
  <c r="B34" i="9"/>
  <c r="C33" i="9"/>
  <c r="E33" i="9" s="1"/>
  <c r="B33" i="9"/>
  <c r="C32" i="9"/>
  <c r="E32" i="9" s="1"/>
  <c r="B32" i="9"/>
  <c r="C31" i="9"/>
  <c r="E31" i="9" s="1"/>
  <c r="B31" i="9"/>
  <c r="C30" i="9"/>
  <c r="E30" i="9" s="1"/>
  <c r="B30" i="9"/>
  <c r="C29" i="9"/>
  <c r="E29" i="9" s="1"/>
  <c r="B29" i="9"/>
  <c r="C28" i="9"/>
  <c r="E28" i="9" s="1"/>
  <c r="B28" i="9"/>
  <c r="C27" i="9"/>
  <c r="E27" i="9" s="1"/>
  <c r="B27" i="9"/>
  <c r="C26" i="9"/>
  <c r="E26" i="9" s="1"/>
  <c r="B26" i="9"/>
  <c r="C25" i="9"/>
  <c r="E25" i="9" s="1"/>
  <c r="B25" i="9"/>
  <c r="C24" i="9"/>
  <c r="E24" i="9" s="1"/>
  <c r="B24" i="9"/>
  <c r="C23" i="9"/>
  <c r="E23" i="9" s="1"/>
  <c r="B23" i="9"/>
  <c r="C22" i="9"/>
  <c r="E22" i="9" s="1"/>
  <c r="B22" i="9"/>
  <c r="C21" i="9"/>
  <c r="E21" i="9" s="1"/>
  <c r="B21" i="9"/>
  <c r="C20" i="9"/>
  <c r="E20" i="9" s="1"/>
  <c r="B20" i="9"/>
  <c r="C19" i="9"/>
  <c r="E19" i="9" s="1"/>
  <c r="B19" i="9"/>
  <c r="C18" i="9"/>
  <c r="E18" i="9" s="1"/>
  <c r="B18" i="9"/>
  <c r="C17" i="9"/>
  <c r="E17" i="9" s="1"/>
  <c r="B17" i="9"/>
  <c r="C16" i="9"/>
  <c r="E16" i="9" s="1"/>
  <c r="B16" i="9"/>
  <c r="C15" i="9"/>
  <c r="E15" i="9" s="1"/>
  <c r="B15" i="9"/>
  <c r="C14" i="9"/>
  <c r="E14" i="9" s="1"/>
  <c r="B14" i="9"/>
  <c r="C13" i="9"/>
  <c r="E13" i="9" s="1"/>
  <c r="B13" i="9"/>
  <c r="C11" i="9"/>
  <c r="E11" i="9" s="1"/>
  <c r="B11" i="9"/>
  <c r="C10" i="9"/>
  <c r="E10" i="9" s="1"/>
  <c r="B10" i="9"/>
  <c r="C9" i="9"/>
  <c r="E9" i="9" s="1"/>
  <c r="B9" i="9"/>
  <c r="C8" i="9"/>
  <c r="E8" i="9" s="1"/>
  <c r="B8" i="9"/>
  <c r="C7" i="9"/>
  <c r="E7" i="9" s="1"/>
  <c r="B7" i="9"/>
  <c r="C6" i="9"/>
  <c r="E6" i="9" s="1"/>
  <c r="B6" i="9"/>
  <c r="C5" i="9"/>
  <c r="E5" i="9" s="1"/>
  <c r="B5" i="9"/>
  <c r="C4" i="9"/>
  <c r="E4" i="9" s="1"/>
  <c r="B4" i="9"/>
  <c r="C3" i="9"/>
  <c r="E3" i="9" s="1"/>
  <c r="B3" i="9"/>
  <c r="C13" i="8"/>
  <c r="E13" i="8" s="1"/>
  <c r="B13" i="8"/>
  <c r="C6" i="8"/>
  <c r="E6" i="8" s="1"/>
  <c r="B6" i="8"/>
  <c r="C43" i="8"/>
  <c r="E43" i="8" s="1"/>
  <c r="B43" i="8"/>
  <c r="C42" i="8"/>
  <c r="E42" i="8" s="1"/>
  <c r="B42" i="8"/>
  <c r="C41" i="8"/>
  <c r="E41" i="8" s="1"/>
  <c r="B41" i="8"/>
  <c r="C40" i="8"/>
  <c r="E40" i="8" s="1"/>
  <c r="B40" i="8"/>
  <c r="C39" i="8"/>
  <c r="E39" i="8" s="1"/>
  <c r="B39" i="8"/>
  <c r="C38" i="8"/>
  <c r="E38" i="8" s="1"/>
  <c r="B38" i="8"/>
  <c r="C37" i="8"/>
  <c r="E37" i="8" s="1"/>
  <c r="B37" i="8"/>
  <c r="C36" i="8"/>
  <c r="E36" i="8" s="1"/>
  <c r="B36" i="8"/>
  <c r="C35" i="8"/>
  <c r="E35" i="8" s="1"/>
  <c r="B35" i="8"/>
  <c r="C34" i="8"/>
  <c r="E34" i="8" s="1"/>
  <c r="B34" i="8"/>
  <c r="C33" i="8"/>
  <c r="E33" i="8" s="1"/>
  <c r="B33" i="8"/>
  <c r="C32" i="8"/>
  <c r="E32" i="8" s="1"/>
  <c r="B32" i="8"/>
  <c r="C31" i="8"/>
  <c r="E31" i="8" s="1"/>
  <c r="B31" i="8"/>
  <c r="C30" i="8"/>
  <c r="E30" i="8" s="1"/>
  <c r="B30" i="8"/>
  <c r="C29" i="8"/>
  <c r="E29" i="8" s="1"/>
  <c r="B29" i="8"/>
  <c r="C28" i="8"/>
  <c r="E28" i="8" s="1"/>
  <c r="B28" i="8"/>
  <c r="C27" i="8"/>
  <c r="E27" i="8" s="1"/>
  <c r="B27" i="8"/>
  <c r="C26" i="8"/>
  <c r="E26" i="8" s="1"/>
  <c r="B26" i="8"/>
  <c r="C25" i="8"/>
  <c r="E25" i="8" s="1"/>
  <c r="B25" i="8"/>
  <c r="C24" i="8"/>
  <c r="E24" i="8" s="1"/>
  <c r="B24" i="8"/>
  <c r="C23" i="8"/>
  <c r="E23" i="8" s="1"/>
  <c r="B23" i="8"/>
  <c r="C22" i="8"/>
  <c r="E22" i="8" s="1"/>
  <c r="B22" i="8"/>
  <c r="C21" i="8"/>
  <c r="E21" i="8" s="1"/>
  <c r="B21" i="8"/>
  <c r="C20" i="8"/>
  <c r="E20" i="8" s="1"/>
  <c r="B20" i="8"/>
  <c r="C19" i="8"/>
  <c r="E19" i="8" s="1"/>
  <c r="B19" i="8"/>
  <c r="C18" i="8"/>
  <c r="E18" i="8" s="1"/>
  <c r="B18" i="8"/>
  <c r="C17" i="8"/>
  <c r="E17" i="8" s="1"/>
  <c r="B17" i="8"/>
  <c r="C16" i="8"/>
  <c r="E16" i="8" s="1"/>
  <c r="B16" i="8"/>
  <c r="C15" i="8"/>
  <c r="E15" i="8" s="1"/>
  <c r="B15" i="8"/>
  <c r="C14" i="8"/>
  <c r="E14" i="8" s="1"/>
  <c r="B14" i="8"/>
  <c r="C12" i="8"/>
  <c r="E12" i="8" s="1"/>
  <c r="B12" i="8"/>
  <c r="C11" i="8"/>
  <c r="E11" i="8" s="1"/>
  <c r="B11" i="8"/>
  <c r="C10" i="8"/>
  <c r="E10" i="8" s="1"/>
  <c r="B10" i="8"/>
  <c r="C9" i="8"/>
  <c r="E9" i="8" s="1"/>
  <c r="B9" i="8"/>
  <c r="C8" i="8"/>
  <c r="E8" i="8" s="1"/>
  <c r="B8" i="8"/>
  <c r="C7" i="8"/>
  <c r="E7" i="8" s="1"/>
  <c r="B7" i="8"/>
  <c r="C5" i="8"/>
  <c r="E5" i="8" s="1"/>
  <c r="B5" i="8"/>
  <c r="C4" i="8"/>
  <c r="E4" i="8" s="1"/>
  <c r="B4" i="8"/>
  <c r="C3" i="8"/>
  <c r="E3" i="8" s="1"/>
  <c r="B3" i="8"/>
  <c r="C6" i="7"/>
  <c r="E6" i="7" s="1"/>
  <c r="B6" i="7"/>
  <c r="C39" i="7"/>
  <c r="E39" i="7" s="1"/>
  <c r="B39" i="7"/>
  <c r="C38" i="7"/>
  <c r="E38" i="7" s="1"/>
  <c r="B38" i="7"/>
  <c r="C37" i="7"/>
  <c r="E37" i="7" s="1"/>
  <c r="B37" i="7"/>
  <c r="C36" i="7"/>
  <c r="E36" i="7" s="1"/>
  <c r="B36" i="7"/>
  <c r="C35" i="7"/>
  <c r="E35" i="7" s="1"/>
  <c r="B35" i="7"/>
  <c r="C34" i="7"/>
  <c r="E34" i="7" s="1"/>
  <c r="B34" i="7"/>
  <c r="C33" i="7"/>
  <c r="E33" i="7" s="1"/>
  <c r="B33" i="7"/>
  <c r="C32" i="7"/>
  <c r="E32" i="7" s="1"/>
  <c r="B32" i="7"/>
  <c r="C31" i="7"/>
  <c r="E31" i="7" s="1"/>
  <c r="B31" i="7"/>
  <c r="C30" i="7"/>
  <c r="E30" i="7" s="1"/>
  <c r="B30" i="7"/>
  <c r="C29" i="7"/>
  <c r="E29" i="7" s="1"/>
  <c r="B29" i="7"/>
  <c r="C28" i="7"/>
  <c r="E28" i="7" s="1"/>
  <c r="B28" i="7"/>
  <c r="C27" i="7"/>
  <c r="E27" i="7" s="1"/>
  <c r="B27" i="7"/>
  <c r="C26" i="7"/>
  <c r="E26" i="7" s="1"/>
  <c r="B26" i="7"/>
  <c r="C25" i="7"/>
  <c r="E25" i="7" s="1"/>
  <c r="B25" i="7"/>
  <c r="C24" i="7"/>
  <c r="E24" i="7" s="1"/>
  <c r="B24" i="7"/>
  <c r="C23" i="7"/>
  <c r="E23" i="7" s="1"/>
  <c r="B23" i="7"/>
  <c r="C22" i="7"/>
  <c r="E22" i="7" s="1"/>
  <c r="B22" i="7"/>
  <c r="C21" i="7"/>
  <c r="E21" i="7" s="1"/>
  <c r="B21" i="7"/>
  <c r="C20" i="7"/>
  <c r="E20" i="7" s="1"/>
  <c r="B20" i="7"/>
  <c r="C19" i="7"/>
  <c r="E19" i="7" s="1"/>
  <c r="B19" i="7"/>
  <c r="C18" i="7"/>
  <c r="E18" i="7" s="1"/>
  <c r="B18" i="7"/>
  <c r="C17" i="7"/>
  <c r="E17" i="7" s="1"/>
  <c r="B17" i="7"/>
  <c r="C16" i="7"/>
  <c r="E16" i="7" s="1"/>
  <c r="B16" i="7"/>
  <c r="C15" i="7"/>
  <c r="E15" i="7" s="1"/>
  <c r="B15" i="7"/>
  <c r="C13" i="7"/>
  <c r="E13" i="7" s="1"/>
  <c r="B13" i="7"/>
  <c r="C12" i="7"/>
  <c r="E12" i="7" s="1"/>
  <c r="B12" i="7"/>
  <c r="C11" i="7"/>
  <c r="E11" i="7" s="1"/>
  <c r="B11" i="7"/>
  <c r="C10" i="7"/>
  <c r="E10" i="7" s="1"/>
  <c r="B10" i="7"/>
  <c r="C9" i="7"/>
  <c r="E9" i="7" s="1"/>
  <c r="B9" i="7"/>
  <c r="C8" i="7"/>
  <c r="E8" i="7" s="1"/>
  <c r="B8" i="7"/>
  <c r="C7" i="7"/>
  <c r="E7" i="7" s="1"/>
  <c r="B7" i="7"/>
  <c r="C5" i="7"/>
  <c r="E5" i="7" s="1"/>
  <c r="B5" i="7"/>
  <c r="C4" i="7"/>
  <c r="E4" i="7" s="1"/>
  <c r="B4" i="7"/>
  <c r="C3" i="7"/>
  <c r="E3" i="7" s="1"/>
  <c r="B3" i="7"/>
  <c r="C42" i="6"/>
  <c r="E42" i="6" s="1"/>
  <c r="B42" i="6"/>
  <c r="C11" i="6"/>
  <c r="E11" i="6" s="1"/>
  <c r="B11" i="6"/>
  <c r="C7" i="6"/>
  <c r="E7" i="6" s="1"/>
  <c r="B7" i="6"/>
  <c r="C40" i="6"/>
  <c r="E40" i="6" s="1"/>
  <c r="B40" i="6"/>
  <c r="C39" i="6"/>
  <c r="E39" i="6" s="1"/>
  <c r="B39" i="6"/>
  <c r="C38" i="6"/>
  <c r="E38" i="6" s="1"/>
  <c r="B38" i="6"/>
  <c r="C37" i="6"/>
  <c r="E37" i="6" s="1"/>
  <c r="B37" i="6"/>
  <c r="C36" i="6"/>
  <c r="E36" i="6" s="1"/>
  <c r="B36" i="6"/>
  <c r="C35" i="6"/>
  <c r="E35" i="6" s="1"/>
  <c r="B35" i="6"/>
  <c r="C34" i="6"/>
  <c r="E34" i="6" s="1"/>
  <c r="B34" i="6"/>
  <c r="C33" i="6"/>
  <c r="E33" i="6" s="1"/>
  <c r="B33" i="6"/>
  <c r="C32" i="6"/>
  <c r="E32" i="6" s="1"/>
  <c r="B32" i="6"/>
  <c r="C31" i="6"/>
  <c r="E31" i="6" s="1"/>
  <c r="B31" i="6"/>
  <c r="C30" i="6"/>
  <c r="E30" i="6" s="1"/>
  <c r="B30" i="6"/>
  <c r="C29" i="6"/>
  <c r="E29" i="6" s="1"/>
  <c r="B29" i="6"/>
  <c r="C28" i="6"/>
  <c r="E28" i="6" s="1"/>
  <c r="B28" i="6"/>
  <c r="C27" i="6"/>
  <c r="E27" i="6" s="1"/>
  <c r="B27" i="6"/>
  <c r="C26" i="6"/>
  <c r="E26" i="6" s="1"/>
  <c r="B26" i="6"/>
  <c r="C25" i="6"/>
  <c r="E25" i="6" s="1"/>
  <c r="B25" i="6"/>
  <c r="C24" i="6"/>
  <c r="E24" i="6" s="1"/>
  <c r="B24" i="6"/>
  <c r="C23" i="6"/>
  <c r="E23" i="6" s="1"/>
  <c r="B23" i="6"/>
  <c r="C22" i="6"/>
  <c r="E22" i="6" s="1"/>
  <c r="B22" i="6"/>
  <c r="C21" i="6"/>
  <c r="E21" i="6" s="1"/>
  <c r="B21" i="6"/>
  <c r="C20" i="6"/>
  <c r="E20" i="6" s="1"/>
  <c r="B20" i="6"/>
  <c r="C19" i="6"/>
  <c r="E19" i="6" s="1"/>
  <c r="B19" i="6"/>
  <c r="C18" i="6"/>
  <c r="E18" i="6" s="1"/>
  <c r="B18" i="6"/>
  <c r="C17" i="6"/>
  <c r="E17" i="6" s="1"/>
  <c r="B17" i="6"/>
  <c r="C16" i="6"/>
  <c r="E16" i="6" s="1"/>
  <c r="B16" i="6"/>
  <c r="C15" i="6"/>
  <c r="E15" i="6" s="1"/>
  <c r="B15" i="6"/>
  <c r="C14" i="6"/>
  <c r="E14" i="6" s="1"/>
  <c r="B14" i="6"/>
  <c r="C13" i="6"/>
  <c r="E13" i="6" s="1"/>
  <c r="B13" i="6"/>
  <c r="C12" i="6"/>
  <c r="E12" i="6" s="1"/>
  <c r="B12" i="6"/>
  <c r="C10" i="6"/>
  <c r="E10" i="6" s="1"/>
  <c r="B10" i="6"/>
  <c r="C9" i="6"/>
  <c r="E9" i="6" s="1"/>
  <c r="B9" i="6"/>
  <c r="C8" i="6"/>
  <c r="E8" i="6" s="1"/>
  <c r="B8" i="6"/>
  <c r="C6" i="6"/>
  <c r="E6" i="6" s="1"/>
  <c r="B6" i="6"/>
  <c r="C5" i="6"/>
  <c r="E5" i="6" s="1"/>
  <c r="B5" i="6"/>
  <c r="C4" i="6"/>
  <c r="E4" i="6" s="1"/>
  <c r="B4" i="6"/>
  <c r="C3" i="6"/>
  <c r="E3" i="6" s="1"/>
  <c r="B3" i="6"/>
  <c r="C10" i="5"/>
  <c r="E10" i="5" s="1"/>
  <c r="B10" i="5"/>
  <c r="C9" i="5"/>
  <c r="E9" i="5" s="1"/>
  <c r="B9" i="5"/>
  <c r="C8" i="5"/>
  <c r="E8" i="5" s="1"/>
  <c r="B8" i="5"/>
  <c r="C7" i="5"/>
  <c r="E7" i="5" s="1"/>
  <c r="B7" i="5"/>
  <c r="C6" i="5"/>
  <c r="E6" i="5" s="1"/>
  <c r="B6" i="5"/>
  <c r="C5" i="5"/>
  <c r="E5" i="5" s="1"/>
  <c r="B5" i="5"/>
  <c r="C4" i="5"/>
  <c r="E4" i="5" s="1"/>
  <c r="B4" i="5"/>
  <c r="C3" i="5"/>
  <c r="E3" i="5" s="1"/>
  <c r="B3" i="5"/>
  <c r="C11" i="4"/>
  <c r="E11" i="4" s="1"/>
  <c r="B11" i="4"/>
  <c r="C10" i="4"/>
  <c r="E10" i="4" s="1"/>
  <c r="B10" i="4"/>
  <c r="C9" i="4"/>
  <c r="E9" i="4" s="1"/>
  <c r="B9" i="4"/>
  <c r="C8" i="4"/>
  <c r="E8" i="4" s="1"/>
  <c r="B8" i="4"/>
  <c r="C7" i="4"/>
  <c r="E7" i="4" s="1"/>
  <c r="B7" i="4"/>
  <c r="C6" i="4"/>
  <c r="E6" i="4" s="1"/>
  <c r="B6" i="4"/>
  <c r="C5" i="4"/>
  <c r="E5" i="4" s="1"/>
  <c r="B5" i="4"/>
  <c r="C4" i="4"/>
  <c r="E4" i="4" s="1"/>
  <c r="B4" i="4"/>
  <c r="C3" i="4"/>
  <c r="E3" i="4" s="1"/>
  <c r="B3" i="4"/>
  <c r="C9" i="3"/>
  <c r="E9" i="3" s="1"/>
  <c r="B9" i="3"/>
  <c r="C8" i="3"/>
  <c r="E8" i="3" s="1"/>
  <c r="B8" i="3"/>
  <c r="C7" i="3"/>
  <c r="E7" i="3" s="1"/>
  <c r="B7" i="3"/>
  <c r="C6" i="3"/>
  <c r="E6" i="3" s="1"/>
  <c r="B6" i="3"/>
  <c r="C5" i="3"/>
  <c r="E5" i="3" s="1"/>
  <c r="B5" i="3"/>
  <c r="C4" i="3"/>
  <c r="E4" i="3" s="1"/>
  <c r="B4" i="3"/>
  <c r="C3" i="3"/>
  <c r="E3" i="3" s="1"/>
  <c r="B3" i="3"/>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39" i="2"/>
  <c r="C39" i="2"/>
  <c r="D191" i="2"/>
  <c r="C191" i="2"/>
  <c r="D177" i="2"/>
  <c r="C177" i="2"/>
  <c r="D178" i="2"/>
  <c r="C178" i="2"/>
  <c r="D176" i="2"/>
  <c r="C176" i="2"/>
  <c r="D134" i="2"/>
  <c r="C134" i="2"/>
  <c r="D133" i="2"/>
  <c r="C133" i="2"/>
  <c r="D132" i="2"/>
  <c r="C132" i="2"/>
  <c r="D131" i="2"/>
  <c r="C131" i="2"/>
  <c r="D130" i="2"/>
  <c r="C130" i="2"/>
  <c r="D129" i="2"/>
  <c r="C129" i="2"/>
  <c r="D128" i="2"/>
  <c r="C128" i="2"/>
  <c r="D127" i="2"/>
  <c r="C127" i="2"/>
  <c r="D135" i="2"/>
  <c r="C135" i="2"/>
  <c r="D120" i="2"/>
  <c r="C120" i="2"/>
  <c r="D118" i="2"/>
  <c r="C118" i="2"/>
  <c r="D117" i="2"/>
  <c r="C117" i="2"/>
  <c r="D116" i="2"/>
  <c r="C116" i="2"/>
  <c r="D115" i="2"/>
  <c r="C115" i="2"/>
  <c r="D155" i="2"/>
  <c r="C155" i="2"/>
  <c r="D154" i="2"/>
  <c r="C154" i="2"/>
  <c r="D153" i="2"/>
  <c r="C153" i="2"/>
  <c r="D143" i="2"/>
  <c r="C143" i="2"/>
  <c r="D142" i="2"/>
  <c r="C142" i="2"/>
  <c r="D141" i="2"/>
  <c r="C141" i="2"/>
  <c r="D140" i="2"/>
  <c r="C140" i="2"/>
  <c r="D145" i="2"/>
  <c r="C145" i="2"/>
  <c r="D144" i="2"/>
  <c r="C144" i="2"/>
  <c r="D167" i="2"/>
  <c r="C167" i="2"/>
  <c r="D158" i="2"/>
  <c r="C158" i="2"/>
  <c r="D157" i="2"/>
  <c r="C157" i="2"/>
  <c r="D170" i="2"/>
  <c r="C170" i="2"/>
  <c r="D102" i="2"/>
  <c r="C102" i="2"/>
  <c r="D101" i="2"/>
  <c r="C101" i="2"/>
  <c r="D100" i="2"/>
  <c r="C100" i="2"/>
  <c r="D99" i="2"/>
  <c r="C99" i="2"/>
  <c r="D98" i="2"/>
  <c r="C98" i="2"/>
  <c r="D97" i="2"/>
  <c r="C97" i="2"/>
  <c r="D96" i="2"/>
  <c r="C96" i="2"/>
  <c r="D95" i="2"/>
  <c r="C95" i="2"/>
  <c r="D94" i="2"/>
  <c r="C94" i="2"/>
  <c r="D93" i="2"/>
  <c r="C93" i="2"/>
  <c r="D80" i="2"/>
  <c r="C80" i="2"/>
  <c r="D79" i="2"/>
  <c r="C79" i="2"/>
  <c r="D78" i="2"/>
  <c r="C78" i="2"/>
  <c r="D77" i="2"/>
  <c r="C77" i="2"/>
  <c r="D73" i="2"/>
  <c r="C73" i="2"/>
  <c r="D161" i="2"/>
  <c r="C161" i="2"/>
  <c r="D124" i="2"/>
  <c r="C124" i="2"/>
  <c r="D74" i="2"/>
  <c r="C74" i="2"/>
  <c r="D75" i="2"/>
  <c r="C75" i="2"/>
  <c r="D125" i="2"/>
  <c r="C125" i="2"/>
  <c r="D113" i="2"/>
  <c r="C113" i="2"/>
  <c r="D114" i="2"/>
  <c r="C114" i="2"/>
  <c r="D112" i="2"/>
  <c r="C112" i="2"/>
  <c r="D111" i="2"/>
  <c r="C111" i="2"/>
  <c r="D110" i="2"/>
  <c r="C110" i="2"/>
  <c r="D109" i="2"/>
  <c r="C109" i="2"/>
  <c r="D108" i="2"/>
  <c r="C108" i="2"/>
  <c r="D107" i="2"/>
  <c r="C107" i="2"/>
  <c r="D106" i="2"/>
  <c r="C106" i="2"/>
  <c r="D105" i="2"/>
  <c r="C105" i="2"/>
  <c r="D104" i="2"/>
  <c r="C104" i="2"/>
  <c r="D103" i="2"/>
  <c r="C103" i="2"/>
  <c r="D188" i="2"/>
  <c r="C188" i="2"/>
  <c r="D189" i="2"/>
  <c r="C189" i="2"/>
  <c r="D187" i="2"/>
  <c r="C187" i="2"/>
  <c r="D186" i="2"/>
  <c r="C186" i="2"/>
  <c r="D185" i="2"/>
  <c r="C185" i="2"/>
  <c r="D152" i="2"/>
  <c r="C152" i="2"/>
  <c r="D151" i="2"/>
  <c r="C151" i="2"/>
  <c r="D137" i="2"/>
  <c r="C137" i="2"/>
  <c r="D138" i="2"/>
  <c r="C138" i="2"/>
  <c r="D139" i="2"/>
  <c r="C139" i="2"/>
  <c r="D150" i="2"/>
  <c r="C150" i="2"/>
  <c r="D46" i="2"/>
  <c r="C46" i="2"/>
  <c r="D43" i="2"/>
  <c r="C43" i="2"/>
  <c r="D42" i="2"/>
  <c r="C42" i="2"/>
  <c r="D47" i="2"/>
  <c r="C47" i="2"/>
  <c r="D48" i="2"/>
  <c r="C48" i="2"/>
  <c r="D168" i="2"/>
  <c r="C168" i="2"/>
  <c r="D159" i="2"/>
  <c r="C159" i="2"/>
  <c r="D119" i="2"/>
  <c r="C119" i="2"/>
  <c r="D123" i="2"/>
  <c r="C123" i="2"/>
  <c r="D126" i="2"/>
  <c r="C126" i="2"/>
  <c r="D122" i="2"/>
  <c r="C122" i="2"/>
  <c r="D45" i="2"/>
  <c r="C45" i="2"/>
  <c r="D44" i="2"/>
  <c r="C44" i="2"/>
  <c r="D162" i="2"/>
  <c r="C162" i="2"/>
  <c r="D165" i="2"/>
  <c r="C165" i="2"/>
  <c r="D164" i="2"/>
  <c r="C164" i="2"/>
  <c r="D166" i="2"/>
  <c r="C166" i="2"/>
  <c r="D58" i="2"/>
  <c r="C58" i="2"/>
  <c r="D57" i="2"/>
  <c r="C57" i="2"/>
  <c r="D56" i="2"/>
  <c r="C56" i="2"/>
  <c r="D55" i="2"/>
  <c r="C55" i="2"/>
  <c r="D54" i="2"/>
  <c r="C54" i="2"/>
  <c r="D71" i="2"/>
  <c r="C71" i="2"/>
  <c r="D70" i="2"/>
  <c r="C70" i="2"/>
  <c r="D69" i="2"/>
  <c r="C69" i="2"/>
  <c r="D68" i="2"/>
  <c r="C68" i="2"/>
  <c r="D67" i="2"/>
  <c r="C67" i="2"/>
  <c r="D66" i="2"/>
  <c r="C66" i="2"/>
  <c r="D65" i="2"/>
  <c r="C65" i="2"/>
  <c r="D64" i="2"/>
  <c r="C64" i="2"/>
  <c r="D63" i="2"/>
  <c r="C63" i="2"/>
  <c r="D62" i="2"/>
  <c r="C62" i="2"/>
  <c r="D61" i="2"/>
  <c r="C61" i="2"/>
  <c r="D60" i="2"/>
  <c r="C60" i="2"/>
  <c r="D59" i="2"/>
  <c r="C59" i="2"/>
  <c r="D72" i="2"/>
  <c r="C72" i="2"/>
  <c r="D173" i="2"/>
  <c r="C173" i="2"/>
  <c r="D172" i="2"/>
  <c r="C172" i="2"/>
  <c r="D174" i="2"/>
  <c r="C174" i="2"/>
  <c r="D149" i="2"/>
  <c r="C149" i="2"/>
  <c r="D148" i="2"/>
  <c r="C148" i="2"/>
  <c r="D91" i="2"/>
  <c r="C91" i="2"/>
  <c r="D90" i="2"/>
  <c r="C90" i="2"/>
  <c r="D89" i="2"/>
  <c r="C89" i="2"/>
  <c r="D88" i="2"/>
  <c r="C88" i="2"/>
  <c r="D87" i="2"/>
  <c r="C87" i="2"/>
  <c r="D86" i="2"/>
  <c r="C86" i="2"/>
  <c r="D85" i="2"/>
  <c r="C85" i="2"/>
  <c r="D84" i="2"/>
  <c r="C84" i="2"/>
  <c r="D83" i="2"/>
  <c r="C83" i="2"/>
  <c r="D82" i="2"/>
  <c r="C82" i="2"/>
  <c r="D81" i="2"/>
  <c r="C81" i="2"/>
  <c r="D183" i="2"/>
  <c r="C183" i="2"/>
  <c r="D38" i="2"/>
  <c r="C38" i="2"/>
  <c r="D37" i="2"/>
  <c r="C37" i="2"/>
  <c r="D36" i="2"/>
  <c r="C36" i="2"/>
  <c r="D35" i="2"/>
  <c r="C35" i="2"/>
  <c r="E34" i="2"/>
  <c r="B34" i="2" s="1"/>
  <c r="D34" i="2"/>
  <c r="C34" i="2"/>
  <c r="E33" i="2"/>
  <c r="D33" i="2"/>
  <c r="C33" i="2"/>
  <c r="E32" i="2"/>
  <c r="D32" i="2"/>
  <c r="C32" i="2"/>
  <c r="E31" i="2"/>
  <c r="D31" i="2"/>
  <c r="C31" i="2"/>
  <c r="E30" i="2"/>
  <c r="D30" i="2"/>
  <c r="C30" i="2"/>
  <c r="E29" i="2"/>
  <c r="D29" i="2"/>
  <c r="C29" i="2"/>
  <c r="E28"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D12" i="2"/>
  <c r="C12" i="2"/>
  <c r="D11" i="2"/>
  <c r="C11" i="2"/>
  <c r="D10" i="2"/>
  <c r="C10" i="2"/>
  <c r="D9" i="2"/>
  <c r="C9" i="2"/>
  <c r="D40" i="2"/>
  <c r="C40" i="2"/>
  <c r="D50" i="2"/>
  <c r="C50" i="2"/>
  <c r="D49" i="2"/>
  <c r="C49" i="2"/>
  <c r="D51" i="2"/>
  <c r="C51" i="2"/>
  <c r="D52" i="2"/>
  <c r="C52" i="2"/>
  <c r="D147" i="2"/>
  <c r="C147" i="2"/>
  <c r="D182" i="2"/>
  <c r="C182" i="2"/>
  <c r="D181" i="2"/>
  <c r="C181" i="2"/>
  <c r="D180" i="2"/>
  <c r="C180" i="2"/>
  <c r="D1" i="11" l="1"/>
  <c r="D1" i="14"/>
  <c r="D1" i="17"/>
  <c r="D1" i="12"/>
  <c r="D1" i="15"/>
  <c r="D1" i="4"/>
  <c r="D1" i="7"/>
  <c r="D1" i="8"/>
  <c r="D1" i="13"/>
  <c r="D1" i="16"/>
  <c r="D1" i="3"/>
  <c r="D1" i="5"/>
  <c r="D1" i="6"/>
  <c r="D1" i="9"/>
  <c r="D1" i="10"/>
  <c r="E160" i="2"/>
  <c r="B160" i="2" s="1"/>
  <c r="V152" i="2"/>
  <c r="V122" i="2"/>
  <c r="V67" i="2"/>
  <c r="V90" i="2"/>
  <c r="V73" i="2"/>
  <c r="V112" i="2"/>
  <c r="V93" i="2"/>
  <c r="V161" i="2"/>
  <c r="V111" i="2"/>
  <c r="V137" i="2"/>
  <c r="V44" i="2"/>
  <c r="V65" i="2"/>
  <c r="V88" i="2"/>
  <c r="V124" i="2"/>
  <c r="V110" i="2"/>
  <c r="V138" i="2"/>
  <c r="V162" i="2"/>
  <c r="V64" i="2"/>
  <c r="V87" i="2"/>
  <c r="V74" i="2"/>
  <c r="V109" i="2"/>
  <c r="V187" i="2"/>
  <c r="V119" i="2"/>
  <c r="V36" i="2"/>
  <c r="V79" i="2"/>
  <c r="V125" i="2"/>
  <c r="V107" i="2"/>
  <c r="V186" i="2"/>
  <c r="V46" i="2"/>
  <c r="V123" i="2"/>
  <c r="V166" i="2"/>
  <c r="V69" i="2"/>
  <c r="V61" i="2"/>
  <c r="V148" i="2"/>
  <c r="V84" i="2"/>
  <c r="V35" i="2"/>
  <c r="V78" i="2"/>
  <c r="V113" i="2"/>
  <c r="V83" i="2"/>
  <c r="E181" i="2"/>
  <c r="V181" i="2" s="1"/>
  <c r="E24" i="2"/>
  <c r="V24" i="2" s="1"/>
  <c r="E40" i="2"/>
  <c r="B40" i="2" s="1"/>
  <c r="E210" i="2"/>
  <c r="B210" i="2" s="1"/>
  <c r="E203" i="2"/>
  <c r="B203" i="2" s="1"/>
  <c r="E195" i="2"/>
  <c r="V195" i="2" s="1"/>
  <c r="E177" i="2"/>
  <c r="B177" i="2" s="1"/>
  <c r="E17" i="2"/>
  <c r="V17" i="2" s="1"/>
  <c r="E11" i="2"/>
  <c r="V11" i="2" s="1"/>
  <c r="E9" i="2"/>
  <c r="V9" i="2" s="1"/>
  <c r="E52" i="2"/>
  <c r="B52" i="2" s="1"/>
  <c r="E51" i="2"/>
  <c r="B51" i="2" s="1"/>
  <c r="E14" i="2"/>
  <c r="V14" i="2" s="1"/>
  <c r="E208" i="2"/>
  <c r="B208" i="2" s="1"/>
  <c r="E26" i="2"/>
  <c r="B26" i="2" s="1"/>
  <c r="E22" i="2"/>
  <c r="B22" i="2" s="1"/>
  <c r="E18" i="2"/>
  <c r="V18" i="2" s="1"/>
  <c r="E10" i="2"/>
  <c r="B10" i="2" s="1"/>
  <c r="E182" i="2"/>
  <c r="V182" i="2" s="1"/>
  <c r="E205" i="2"/>
  <c r="B205" i="2" s="1"/>
  <c r="E197" i="2"/>
  <c r="V197" i="2" s="1"/>
  <c r="E39" i="2"/>
  <c r="B39" i="2" s="1"/>
  <c r="E131" i="2"/>
  <c r="B131" i="2" s="1"/>
  <c r="E127" i="2"/>
  <c r="V127" i="2" s="1"/>
  <c r="E154" i="2"/>
  <c r="V154" i="2" s="1"/>
  <c r="E12" i="2"/>
  <c r="B12" i="2" s="1"/>
  <c r="E207" i="2"/>
  <c r="B207" i="2" s="1"/>
  <c r="E200" i="2"/>
  <c r="V200" i="2" s="1"/>
  <c r="E199" i="2"/>
  <c r="V199" i="2" s="1"/>
  <c r="E192" i="2"/>
  <c r="B192" i="2" s="1"/>
  <c r="E134" i="2"/>
  <c r="V134" i="2" s="1"/>
  <c r="E133" i="2"/>
  <c r="B133" i="2" s="1"/>
  <c r="E120" i="2"/>
  <c r="V120" i="2" s="1"/>
  <c r="E21" i="2"/>
  <c r="B21" i="2" s="1"/>
  <c r="E13" i="2"/>
  <c r="B13" i="2" s="1"/>
  <c r="E49" i="2"/>
  <c r="B49" i="2" s="1"/>
  <c r="E23" i="2"/>
  <c r="V23" i="2" s="1"/>
  <c r="E155" i="2"/>
  <c r="B155" i="2" s="1"/>
  <c r="E115" i="2"/>
  <c r="V115" i="2" s="1"/>
  <c r="E116" i="2"/>
  <c r="B116" i="2" s="1"/>
  <c r="E147" i="2"/>
  <c r="V147" i="2" s="1"/>
  <c r="E206" i="2"/>
  <c r="B206" i="2" s="1"/>
  <c r="E198" i="2"/>
  <c r="B198" i="2" s="1"/>
  <c r="E132" i="2"/>
  <c r="V132" i="2" s="1"/>
  <c r="E118" i="2"/>
  <c r="V118" i="2" s="1"/>
  <c r="E128" i="2"/>
  <c r="V128" i="2" s="1"/>
  <c r="E50" i="2"/>
  <c r="V50" i="2" s="1"/>
  <c r="E202" i="2"/>
  <c r="V202" i="2" s="1"/>
  <c r="E194" i="2"/>
  <c r="B194" i="2" s="1"/>
  <c r="E178" i="2"/>
  <c r="B178" i="2" s="1"/>
  <c r="E204" i="2"/>
  <c r="V204" i="2" s="1"/>
  <c r="E196" i="2"/>
  <c r="B196" i="2" s="1"/>
  <c r="E191" i="2"/>
  <c r="B191" i="2" s="1"/>
  <c r="E130" i="2"/>
  <c r="B130" i="2" s="1"/>
  <c r="E27" i="2"/>
  <c r="V27" i="2" s="1"/>
  <c r="E19" i="2"/>
  <c r="V19" i="2" s="1"/>
  <c r="E135" i="2"/>
  <c r="B135" i="2" s="1"/>
  <c r="E25" i="2"/>
  <c r="B25" i="2" s="1"/>
  <c r="E20" i="2"/>
  <c r="V20" i="2" s="1"/>
  <c r="E16" i="2"/>
  <c r="B16" i="2" s="1"/>
  <c r="E15" i="2"/>
  <c r="V15" i="2" s="1"/>
  <c r="E209" i="2"/>
  <c r="B209" i="2" s="1"/>
  <c r="E201" i="2"/>
  <c r="B201" i="2" s="1"/>
  <c r="E193" i="2"/>
  <c r="B193" i="2" s="1"/>
  <c r="E176" i="2"/>
  <c r="B176" i="2" s="1"/>
  <c r="V34" i="2"/>
  <c r="B70" i="2"/>
  <c r="V70" i="2"/>
  <c r="V149" i="2"/>
  <c r="B149" i="2"/>
  <c r="V33" i="2"/>
  <c r="B170" i="2"/>
  <c r="B95" i="2"/>
  <c r="E117" i="2"/>
  <c r="V117" i="2" s="1"/>
  <c r="V126" i="2"/>
  <c r="V54" i="2"/>
  <c r="B167" i="2"/>
  <c r="V31" i="2"/>
  <c r="B142" i="2"/>
  <c r="E129" i="2"/>
  <c r="V129" i="2" s="1"/>
  <c r="V172" i="2"/>
  <c r="V91" i="2"/>
  <c r="V38" i="2"/>
  <c r="V168" i="2"/>
  <c r="V185" i="2"/>
  <c r="V77" i="2"/>
  <c r="V30" i="2"/>
  <c r="V43" i="2"/>
  <c r="B119" i="2"/>
  <c r="B138" i="2"/>
  <c r="B33" i="2"/>
  <c r="B112" i="2"/>
  <c r="B74" i="2"/>
  <c r="V143" i="2"/>
  <c r="B143" i="2"/>
  <c r="B98" i="2"/>
  <c r="V98" i="2"/>
  <c r="V145" i="2"/>
  <c r="B145" i="2"/>
  <c r="B99" i="2"/>
  <c r="V99" i="2"/>
  <c r="V96" i="2"/>
  <c r="B96" i="2"/>
  <c r="B144" i="2"/>
  <c r="V144" i="2"/>
  <c r="V100" i="2"/>
  <c r="B100" i="2"/>
  <c r="V94" i="2"/>
  <c r="B94" i="2"/>
  <c r="V58" i="2"/>
  <c r="V157" i="2"/>
  <c r="B87" i="2"/>
  <c r="B73" i="2"/>
  <c r="B30" i="2"/>
  <c r="B109" i="2"/>
  <c r="B83" i="2"/>
  <c r="B90" i="2"/>
  <c r="B187" i="2"/>
  <c r="V188" i="2"/>
  <c r="V106" i="2"/>
  <c r="V114" i="2"/>
  <c r="B36" i="2"/>
  <c r="B162" i="2"/>
  <c r="B64" i="2"/>
  <c r="V68" i="2"/>
  <c r="B152" i="2"/>
  <c r="V60" i="2"/>
  <c r="B122" i="2"/>
  <c r="B67" i="2"/>
  <c r="E180" i="2"/>
  <c r="V180" i="2" s="1"/>
  <c r="B81" i="2"/>
  <c r="V81" i="2"/>
  <c r="V80" i="2"/>
  <c r="B80" i="2"/>
  <c r="V28" i="2"/>
  <c r="B28" i="2"/>
  <c r="B66" i="2"/>
  <c r="V66" i="2"/>
  <c r="B56" i="2"/>
  <c r="V56" i="2"/>
  <c r="V75" i="2"/>
  <c r="B75" i="2"/>
  <c r="V164" i="2"/>
  <c r="B164" i="2"/>
  <c r="B86" i="2"/>
  <c r="V86" i="2"/>
  <c r="B174" i="2"/>
  <c r="V174" i="2"/>
  <c r="V42" i="2"/>
  <c r="B42" i="2"/>
  <c r="V82" i="2"/>
  <c r="B82" i="2"/>
  <c r="V108" i="2"/>
  <c r="B108" i="2"/>
  <c r="B102" i="2"/>
  <c r="V102" i="2"/>
  <c r="V59" i="2"/>
  <c r="B59" i="2"/>
  <c r="B189" i="2"/>
  <c r="V189" i="2"/>
  <c r="V62" i="2"/>
  <c r="B62" i="2"/>
  <c r="B165" i="2"/>
  <c r="V165" i="2"/>
  <c r="B159" i="2"/>
  <c r="V159" i="2"/>
  <c r="B151" i="2"/>
  <c r="V151" i="2"/>
  <c r="B104" i="2"/>
  <c r="V104" i="2"/>
  <c r="B29" i="2"/>
  <c r="V29" i="2"/>
  <c r="B37" i="2"/>
  <c r="V37" i="2"/>
  <c r="B89" i="2"/>
  <c r="V89" i="2"/>
  <c r="B72" i="2"/>
  <c r="V72" i="2"/>
  <c r="V57" i="2"/>
  <c r="B57" i="2"/>
  <c r="B141" i="2"/>
  <c r="V141" i="2"/>
  <c r="B32" i="2"/>
  <c r="V32" i="2"/>
  <c r="B139" i="2"/>
  <c r="V139" i="2"/>
  <c r="V150" i="2"/>
  <c r="B150" i="2"/>
  <c r="V85" i="2"/>
  <c r="B85" i="2"/>
  <c r="B63" i="2"/>
  <c r="V63" i="2"/>
  <c r="B71" i="2"/>
  <c r="V71" i="2"/>
  <c r="B45" i="2"/>
  <c r="V45" i="2"/>
  <c r="B47" i="2"/>
  <c r="V47" i="2"/>
  <c r="V105" i="2"/>
  <c r="B105" i="2"/>
  <c r="B35" i="2"/>
  <c r="B148" i="2"/>
  <c r="B69" i="2"/>
  <c r="B123" i="2"/>
  <c r="B186" i="2"/>
  <c r="B111" i="2"/>
  <c r="B113" i="2"/>
  <c r="B161" i="2"/>
  <c r="B78" i="2"/>
  <c r="B93" i="2"/>
  <c r="B101" i="2"/>
  <c r="V101" i="2"/>
  <c r="V142" i="2"/>
  <c r="V183" i="2"/>
  <c r="V173" i="2"/>
  <c r="V55" i="2"/>
  <c r="V48" i="2"/>
  <c r="V103" i="2"/>
  <c r="V167" i="2"/>
  <c r="B153" i="2"/>
  <c r="V153" i="2"/>
  <c r="B31" i="2"/>
  <c r="B88" i="2"/>
  <c r="B65" i="2"/>
  <c r="B44" i="2"/>
  <c r="B137" i="2"/>
  <c r="V170" i="2"/>
  <c r="B158" i="2"/>
  <c r="V158" i="2"/>
  <c r="B84" i="2"/>
  <c r="B61" i="2"/>
  <c r="B166" i="2"/>
  <c r="B46" i="2"/>
  <c r="B107" i="2"/>
  <c r="B110" i="2"/>
  <c r="B125" i="2"/>
  <c r="B124" i="2"/>
  <c r="B79" i="2"/>
  <c r="V95" i="2"/>
  <c r="B140" i="2"/>
  <c r="V140" i="2"/>
  <c r="B97" i="2"/>
  <c r="V97" i="2"/>
  <c r="V160" i="2" l="1"/>
  <c r="B181" i="2"/>
  <c r="B202" i="2"/>
  <c r="V10" i="2"/>
  <c r="B24" i="2"/>
  <c r="V210" i="2"/>
  <c r="B19" i="2"/>
  <c r="B9" i="2"/>
  <c r="V52" i="2"/>
  <c r="B120" i="2"/>
  <c r="V40" i="2"/>
  <c r="V51" i="2"/>
  <c r="B14" i="2"/>
  <c r="V203" i="2"/>
  <c r="B200" i="2"/>
  <c r="V21" i="2"/>
  <c r="B127" i="2"/>
  <c r="V205" i="2"/>
  <c r="B134" i="2"/>
  <c r="V208" i="2"/>
  <c r="B17" i="2"/>
  <c r="B195" i="2"/>
  <c r="V22" i="2"/>
  <c r="B50" i="2"/>
  <c r="B11" i="2"/>
  <c r="B18" i="2"/>
  <c r="V116" i="2"/>
  <c r="V201" i="2"/>
  <c r="V177" i="2"/>
  <c r="V49" i="2"/>
  <c r="B115" i="2"/>
  <c r="B154" i="2"/>
  <c r="V133" i="2"/>
  <c r="V26" i="2"/>
  <c r="V131" i="2"/>
  <c r="B197" i="2"/>
  <c r="B147" i="2"/>
  <c r="B204" i="2"/>
  <c r="V198" i="2"/>
  <c r="V206" i="2"/>
  <c r="V12" i="2"/>
  <c r="B132" i="2"/>
  <c r="V13" i="2"/>
  <c r="B23" i="2"/>
  <c r="B182" i="2"/>
  <c r="V39" i="2"/>
  <c r="B20" i="2"/>
  <c r="V192" i="2"/>
  <c r="V207" i="2"/>
  <c r="B199" i="2"/>
  <c r="V130" i="2"/>
  <c r="V155" i="2"/>
  <c r="B118" i="2"/>
  <c r="B128" i="2"/>
  <c r="V178" i="2"/>
  <c r="V16" i="2"/>
  <c r="V191" i="2"/>
  <c r="V196" i="2"/>
  <c r="B15" i="2"/>
  <c r="V194" i="2"/>
  <c r="V135" i="2"/>
  <c r="B27" i="2"/>
  <c r="V25" i="2"/>
  <c r="V176" i="2"/>
  <c r="V209" i="2"/>
  <c r="V193" i="2"/>
  <c r="B117" i="2"/>
  <c r="B129" i="2"/>
  <c r="B180" i="2"/>
  <c r="V4" i="2" l="1"/>
  <c r="V2" i="2" s="1"/>
  <c r="V3" i="2" s="1"/>
</calcChain>
</file>

<file path=xl/sharedStrings.xml><?xml version="1.0" encoding="utf-8"?>
<sst xmlns="http://schemas.openxmlformats.org/spreadsheetml/2006/main" count="1961" uniqueCount="487">
  <si>
    <t>Nom</t>
  </si>
  <si>
    <t>Prénom</t>
  </si>
  <si>
    <t>Déroulement de la commande</t>
  </si>
  <si>
    <t>- Retrouvez le total de la commande dans l'onglet TOTAL</t>
  </si>
  <si>
    <t>acompte</t>
  </si>
  <si>
    <t>Rappel des quantités dans les onglets / niveaux</t>
  </si>
  <si>
    <t>Produit</t>
  </si>
  <si>
    <t>Prix de vente*</t>
  </si>
  <si>
    <t>quantité totale</t>
  </si>
  <si>
    <t>PS</t>
  </si>
  <si>
    <t>MS</t>
  </si>
  <si>
    <t>GS</t>
  </si>
  <si>
    <t>CP</t>
  </si>
  <si>
    <t>CE1</t>
  </si>
  <si>
    <t>CE2</t>
  </si>
  <si>
    <t>CM1</t>
  </si>
  <si>
    <t>CM2</t>
  </si>
  <si>
    <t>6e</t>
  </si>
  <si>
    <t>5e</t>
  </si>
  <si>
    <t>4e</t>
  </si>
  <si>
    <t>3e</t>
  </si>
  <si>
    <t>2nde</t>
  </si>
  <si>
    <t>1ere</t>
  </si>
  <si>
    <t>total ligne</t>
  </si>
  <si>
    <t>P0001</t>
  </si>
  <si>
    <t>P0002</t>
  </si>
  <si>
    <t>P0003</t>
  </si>
  <si>
    <t>P0004</t>
  </si>
  <si>
    <t>P0005</t>
  </si>
  <si>
    <t>P0006</t>
  </si>
  <si>
    <t>P0007</t>
  </si>
  <si>
    <t>P0008</t>
  </si>
  <si>
    <t>P0009</t>
  </si>
  <si>
    <t>P0010</t>
  </si>
  <si>
    <t>P0011</t>
  </si>
  <si>
    <t>P0012</t>
  </si>
  <si>
    <t>P0013</t>
  </si>
  <si>
    <t>P0014</t>
  </si>
  <si>
    <t>P0015</t>
  </si>
  <si>
    <t>P0016</t>
  </si>
  <si>
    <t>P0017</t>
  </si>
  <si>
    <t>P0018</t>
  </si>
  <si>
    <t>P0019</t>
  </si>
  <si>
    <t>P0020</t>
  </si>
  <si>
    <t>P0021</t>
  </si>
  <si>
    <t>P0022</t>
  </si>
  <si>
    <t>P0023</t>
  </si>
  <si>
    <t>P0024</t>
  </si>
  <si>
    <t>P0025</t>
  </si>
  <si>
    <t>P0026</t>
  </si>
  <si>
    <t>P0027</t>
  </si>
  <si>
    <t>P0028</t>
  </si>
  <si>
    <t>P0029</t>
  </si>
  <si>
    <t>P0030</t>
  </si>
  <si>
    <t>P0031</t>
  </si>
  <si>
    <t>P0032</t>
  </si>
  <si>
    <t>P0033</t>
  </si>
  <si>
    <t>P0034</t>
  </si>
  <si>
    <t>P0035</t>
  </si>
  <si>
    <t>P0036</t>
  </si>
  <si>
    <t>P0037</t>
  </si>
  <si>
    <t>P0038</t>
  </si>
  <si>
    <t>P0039</t>
  </si>
  <si>
    <t>P0040</t>
  </si>
  <si>
    <t>P0041</t>
  </si>
  <si>
    <t>P0042</t>
  </si>
  <si>
    <t>P0043</t>
  </si>
  <si>
    <t>P0044</t>
  </si>
  <si>
    <t>P0045</t>
  </si>
  <si>
    <t>P0046</t>
  </si>
  <si>
    <t>P0047</t>
  </si>
  <si>
    <t>P0048</t>
  </si>
  <si>
    <t>P0049</t>
  </si>
  <si>
    <t>P0050</t>
  </si>
  <si>
    <t>P0051</t>
  </si>
  <si>
    <t>P0052</t>
  </si>
  <si>
    <t>P0053</t>
  </si>
  <si>
    <t>P0054</t>
  </si>
  <si>
    <t>P0055</t>
  </si>
  <si>
    <t>P0056</t>
  </si>
  <si>
    <t>P0057</t>
  </si>
  <si>
    <t>P0058</t>
  </si>
  <si>
    <t>P0059</t>
  </si>
  <si>
    <t>P0060</t>
  </si>
  <si>
    <t>P0061</t>
  </si>
  <si>
    <t>P0062</t>
  </si>
  <si>
    <t>P0063</t>
  </si>
  <si>
    <t>P0064</t>
  </si>
  <si>
    <t>P0065</t>
  </si>
  <si>
    <t>P0066</t>
  </si>
  <si>
    <t>P0067</t>
  </si>
  <si>
    <t>P0068</t>
  </si>
  <si>
    <t>P0069</t>
  </si>
  <si>
    <t>P0070</t>
  </si>
  <si>
    <t>P0071</t>
  </si>
  <si>
    <t>P0072</t>
  </si>
  <si>
    <t>P0073</t>
  </si>
  <si>
    <t>P0074</t>
  </si>
  <si>
    <t>P0075</t>
  </si>
  <si>
    <t>P0076</t>
  </si>
  <si>
    <t>P0077</t>
  </si>
  <si>
    <t>P0078</t>
  </si>
  <si>
    <t>P0079</t>
  </si>
  <si>
    <t>P0080</t>
  </si>
  <si>
    <t>P0081</t>
  </si>
  <si>
    <t>P0082</t>
  </si>
  <si>
    <t>P0083</t>
  </si>
  <si>
    <t>P0084</t>
  </si>
  <si>
    <t>P0085</t>
  </si>
  <si>
    <t>P0086</t>
  </si>
  <si>
    <t>P0087</t>
  </si>
  <si>
    <t>P0088</t>
  </si>
  <si>
    <t>P0089</t>
  </si>
  <si>
    <t>P0090</t>
  </si>
  <si>
    <t>P0091</t>
  </si>
  <si>
    <t>P0092</t>
  </si>
  <si>
    <t>P0093</t>
  </si>
  <si>
    <t>P0094</t>
  </si>
  <si>
    <t>P0095</t>
  </si>
  <si>
    <t>P0096</t>
  </si>
  <si>
    <t>P0097</t>
  </si>
  <si>
    <t>P0098</t>
  </si>
  <si>
    <t>P0099</t>
  </si>
  <si>
    <t>P0100</t>
  </si>
  <si>
    <t>P0101</t>
  </si>
  <si>
    <t>P0102</t>
  </si>
  <si>
    <t>P0103</t>
  </si>
  <si>
    <t>P0104</t>
  </si>
  <si>
    <t>P0105</t>
  </si>
  <si>
    <t>P0106</t>
  </si>
  <si>
    <t>P0107</t>
  </si>
  <si>
    <t>P0108</t>
  </si>
  <si>
    <t>P0109</t>
  </si>
  <si>
    <t>P0110</t>
  </si>
  <si>
    <t>P0111</t>
  </si>
  <si>
    <t>P0112</t>
  </si>
  <si>
    <t>P0113</t>
  </si>
  <si>
    <t>P0115</t>
  </si>
  <si>
    <t>P0116</t>
  </si>
  <si>
    <t>P0117</t>
  </si>
  <si>
    <t>P0118</t>
  </si>
  <si>
    <t>P0119</t>
  </si>
  <si>
    <t>P0120</t>
  </si>
  <si>
    <t>P0121</t>
  </si>
  <si>
    <t>P0123</t>
  </si>
  <si>
    <t>P0124</t>
  </si>
  <si>
    <t>P0125</t>
  </si>
  <si>
    <t>P0126</t>
  </si>
  <si>
    <t>P0127</t>
  </si>
  <si>
    <t>P0128</t>
  </si>
  <si>
    <t>P0129</t>
  </si>
  <si>
    <t>P0130</t>
  </si>
  <si>
    <t>P0131</t>
  </si>
  <si>
    <t>P0132</t>
  </si>
  <si>
    <t>P0133</t>
  </si>
  <si>
    <t>P0134</t>
  </si>
  <si>
    <t>P0135</t>
  </si>
  <si>
    <t>P0136</t>
  </si>
  <si>
    <t>P0137</t>
  </si>
  <si>
    <t>P0138</t>
  </si>
  <si>
    <t>P0139</t>
  </si>
  <si>
    <t>P0140</t>
  </si>
  <si>
    <t>P0141</t>
  </si>
  <si>
    <t>P0142</t>
  </si>
  <si>
    <t>P0143</t>
  </si>
  <si>
    <t>P0144</t>
  </si>
  <si>
    <t>P0145</t>
  </si>
  <si>
    <t>P0146</t>
  </si>
  <si>
    <t>P0147</t>
  </si>
  <si>
    <t>P0148</t>
  </si>
  <si>
    <t>P0149</t>
  </si>
  <si>
    <t>P0150</t>
  </si>
  <si>
    <t>P0151</t>
  </si>
  <si>
    <t>P0152</t>
  </si>
  <si>
    <t>P0153</t>
  </si>
  <si>
    <t>P0154</t>
  </si>
  <si>
    <t>P0155</t>
  </si>
  <si>
    <t>P0156</t>
  </si>
  <si>
    <t>P0157</t>
  </si>
  <si>
    <t>P0158</t>
  </si>
  <si>
    <t>P0159</t>
  </si>
  <si>
    <t>P0160</t>
  </si>
  <si>
    <t>P0161</t>
  </si>
  <si>
    <t>P0162</t>
  </si>
  <si>
    <t>P0163</t>
  </si>
  <si>
    <t>P0164</t>
  </si>
  <si>
    <t>P0165</t>
  </si>
  <si>
    <t>P0166</t>
  </si>
  <si>
    <t>P0167</t>
  </si>
  <si>
    <t>P0168</t>
  </si>
  <si>
    <t>P0169</t>
  </si>
  <si>
    <t>P0170</t>
  </si>
  <si>
    <t>P0171</t>
  </si>
  <si>
    <t>P0172</t>
  </si>
  <si>
    <t>P0173</t>
  </si>
  <si>
    <t>P0174</t>
  </si>
  <si>
    <t>P0175</t>
  </si>
  <si>
    <t>P0176</t>
  </si>
  <si>
    <t>P0177</t>
  </si>
  <si>
    <t>P0178</t>
  </si>
  <si>
    <t>P0179</t>
  </si>
  <si>
    <t>P0180</t>
  </si>
  <si>
    <t>P0181</t>
  </si>
  <si>
    <t>P0182</t>
  </si>
  <si>
    <t>P0183</t>
  </si>
  <si>
    <t>P0184</t>
  </si>
  <si>
    <t>P0185</t>
  </si>
  <si>
    <t>P0186</t>
  </si>
  <si>
    <t>P0187</t>
  </si>
  <si>
    <t>P0188</t>
  </si>
  <si>
    <t>P0189</t>
  </si>
  <si>
    <t>P0190</t>
  </si>
  <si>
    <t>P0191</t>
  </si>
  <si>
    <t>P0192</t>
  </si>
  <si>
    <t>P0193</t>
  </si>
  <si>
    <t>Quantité commandée</t>
  </si>
  <si>
    <t>Quantité recommandée pour le niveau</t>
  </si>
  <si>
    <t>Matériel général</t>
  </si>
  <si>
    <t>Mathématiques - Instruments de géométrie</t>
  </si>
  <si>
    <t>Cahiers 24x32 SEYES (grands carreaux) pour le français, l'histoire géographie, la SVT, le néerlandais</t>
  </si>
  <si>
    <t>Cahiers 24x32 5x5 (petits carreaux) pour les mathématiques</t>
  </si>
  <si>
    <t>SVT</t>
  </si>
  <si>
    <t>Musique</t>
  </si>
  <si>
    <t>Art plastique</t>
  </si>
  <si>
    <t>Cahiers 24x32 5x5 (petits carreaux) pour les mathématiques, la physique chimie</t>
  </si>
  <si>
    <t>Cahier de brouillon pour les mathématiques, la musique</t>
  </si>
  <si>
    <t>Cahiers 24x32 SEYES (grands carreaux) pour  l'histoire géographie, le néerlandais, l'allemand, le latin</t>
  </si>
  <si>
    <t>Histoire géographie</t>
  </si>
  <si>
    <t>Allemand</t>
  </si>
  <si>
    <t>Cahiers 24x32 SEYES (grands carreaux) pour  l'histoire géographie, le néerlandais, le latin</t>
  </si>
  <si>
    <t>Chemise en plastique avec rabats A4 pour mathématiques, l'enseignement scientifique</t>
  </si>
  <si>
    <t>Référence interne</t>
  </si>
  <si>
    <t>Code-barres</t>
  </si>
  <si>
    <t>Coût</t>
  </si>
  <si>
    <t>Ardoise effaçable à sec 19x26 cm (1 face unie / 1 face seyes)</t>
  </si>
  <si>
    <t>Bloc dessin A3 28 pages</t>
  </si>
  <si>
    <t>Bloc dessin A4 80 pages</t>
  </si>
  <si>
    <t>Bloc dessin A4 Canson à spirales 50p 160g</t>
  </si>
  <si>
    <t>Bloc dessin A4 à spirales à gauche 86p 110g</t>
  </si>
  <si>
    <t>Cahier 17 x 22 brouillon 48p</t>
  </si>
  <si>
    <t>Cahier 24 x 32 PP 5x5 48p incolore</t>
  </si>
  <si>
    <t>Cahier 24 x 32 PP 5x5 96p incolore</t>
  </si>
  <si>
    <t>Cahier 24 x 32 PP SEYES 48p bleu</t>
  </si>
  <si>
    <t xml:space="preserve">                                                   gris perle</t>
  </si>
  <si>
    <t xml:space="preserve">                                                   incolore</t>
  </si>
  <si>
    <t xml:space="preserve">                                                   jaune</t>
  </si>
  <si>
    <t xml:space="preserve">                                                   orange</t>
  </si>
  <si>
    <t xml:space="preserve">                                                   rose</t>
  </si>
  <si>
    <t xml:space="preserve">                                                   rouge</t>
  </si>
  <si>
    <t xml:space="preserve">                                                   vert</t>
  </si>
  <si>
    <t xml:space="preserve">                                                   violet</t>
  </si>
  <si>
    <t>Cahier 24 x 32 PP SEYES 96p bleu</t>
  </si>
  <si>
    <t>Cahier 24 x 32 PP à rabats SEYES 48p bleu</t>
  </si>
  <si>
    <t xml:space="preserve">                                                                  jaune</t>
  </si>
  <si>
    <t xml:space="preserve">                                                                  rouge</t>
  </si>
  <si>
    <t xml:space="preserve">                                                                  vert</t>
  </si>
  <si>
    <t>Cahier 24 x 32 PP à rabats SEYES 96p bleu</t>
  </si>
  <si>
    <t xml:space="preserve">                                                                  incolore</t>
  </si>
  <si>
    <t>Cahier 24 x 32 cartonné 5x5 96p (bleu, jaune, vert, rouge)</t>
  </si>
  <si>
    <t>Cahier de texte à spirales 17 x 22 124 pages (bleu, rouge)</t>
  </si>
  <si>
    <t>Chemise 3 rabats PP opaque bleu</t>
  </si>
  <si>
    <t xml:space="preserve">                                                   noir</t>
  </si>
  <si>
    <t>Chemise 3 rabats cartonnée bleue</t>
  </si>
  <si>
    <t>3045050404016B</t>
  </si>
  <si>
    <t>Chemise 3 rabats cartonnée jaune</t>
  </si>
  <si>
    <t>3045050404016J</t>
  </si>
  <si>
    <t>Chemise 3 rabats cartonnée noire</t>
  </si>
  <si>
    <t>3045050404016N</t>
  </si>
  <si>
    <t>Chemise 3 rabats cartonnée orange</t>
  </si>
  <si>
    <t>3045050404016O</t>
  </si>
  <si>
    <t>Chemise 3 rabats cartonnée rouge</t>
  </si>
  <si>
    <t>3045050404016R</t>
  </si>
  <si>
    <t>Chemise 3 rabats cartonnée verte</t>
  </si>
  <si>
    <t>3045050404016V</t>
  </si>
  <si>
    <t>Chiffon d'ardoise Maped 20x20 cm</t>
  </si>
  <si>
    <t>Chiffon d'ardoise microfibre 40x40 cm</t>
  </si>
  <si>
    <t>Ciseaux Maped Essentials 13 cm</t>
  </si>
  <si>
    <t>Ciseaux Maped Sensoft 13 cm droitier</t>
  </si>
  <si>
    <t>Ciseaux Maped Sensoft 13 cm gaucher</t>
  </si>
  <si>
    <t>Classeur PP Translucide, A4, diam 16mm, dos 20 mm (bleu, rouge, orange, violet, vert)</t>
  </si>
  <si>
    <t>Classeur PP opaque A4 maxi, diam 30mm, dos 40 mm bleu</t>
  </si>
  <si>
    <t xml:space="preserve">                                                                                                  jaune</t>
  </si>
  <si>
    <t xml:space="preserve">                                                                                                   noir</t>
  </si>
  <si>
    <t xml:space="preserve">                                                                                                   rouge</t>
  </si>
  <si>
    <t xml:space="preserve">                                                                                                   vert</t>
  </si>
  <si>
    <t>Classeur PP opaque A4, diam 16mm, dos 20 mm bleu azur</t>
  </si>
  <si>
    <t xml:space="preserve">                                                                                        bleu roi</t>
  </si>
  <si>
    <t xml:space="preserve">                                                                                        jaune</t>
  </si>
  <si>
    <t xml:space="preserve">                                                                                        noir</t>
  </si>
  <si>
    <t xml:space="preserve">                                                                                        rouge</t>
  </si>
  <si>
    <t xml:space="preserve">                                                                                        vert lagon</t>
  </si>
  <si>
    <t>Classeur rigide carton A4, diam 30mm, dos 40 mm bleu</t>
  </si>
  <si>
    <t xml:space="preserve">                                                                                           jaune</t>
  </si>
  <si>
    <t xml:space="preserve">                                                                                           noir</t>
  </si>
  <si>
    <t xml:space="preserve">                                                                                           rouge</t>
  </si>
  <si>
    <t xml:space="preserve">                                                                                           vert</t>
  </si>
  <si>
    <t>Compas Maped Stop (mine et porte crayon)</t>
  </si>
  <si>
    <t>Copies doubles A4 5x5 (200p)</t>
  </si>
  <si>
    <t>Copies doubles A4 SEYES (200p)</t>
  </si>
  <si>
    <t>Crayon Staedtler HB</t>
  </si>
  <si>
    <t>Criterium Bic Matic Classic HB 0,7 mm</t>
  </si>
  <si>
    <t>Effaceur Papermate</t>
  </si>
  <si>
    <t>Etiquettes adhésives blanches 20x50 mm (par 36)</t>
  </si>
  <si>
    <t>Feuilles A4 papier calque (12x)</t>
  </si>
  <si>
    <t>Feuilles A4 papier millimétré (12x)</t>
  </si>
  <si>
    <t>Feuillets mobiles A4 5x5 (100p)</t>
  </si>
  <si>
    <t>Feuillets mobiles A4 SEYES (100p)</t>
  </si>
  <si>
    <t>Feuillets mobiles A4 dessin (100p)</t>
  </si>
  <si>
    <t>Feutre Velleda bleu pointe moyenne 1741</t>
  </si>
  <si>
    <t>Feutres Stabilo Jumbo pointes larges (3 mm) (pochette de 12)</t>
  </si>
  <si>
    <t>Feutres Stabilo Power pointes moyennes (2 mm) (pochette de 12)</t>
  </si>
  <si>
    <t>Feutres Stabilo Trio A-Z pointes fines (0,7mm) (pochette de 12)</t>
  </si>
  <si>
    <t>Fiches bristol perforées blanches (125x200) 5x5 (50x)</t>
  </si>
  <si>
    <t>Fiches bristol perforées blanches A5 (148x210) 5x5 (30x) en bloc</t>
  </si>
  <si>
    <t>Fiches bristol perforées blanches A5 (148x210) 5x5 (50x)</t>
  </si>
  <si>
    <t>Fiches bristol perforées couleurs (100x150) 5x5 (100x)</t>
  </si>
  <si>
    <t>Fiches bristol perforées couleurs (125x200) 5x5 (50x)</t>
  </si>
  <si>
    <t>Frixion Cartouche pour Stylo Roller effaçable (bleu)</t>
  </si>
  <si>
    <t xml:space="preserve">                                                                                 (marron)</t>
  </si>
  <si>
    <t xml:space="preserve">                                                                                 (noir)</t>
  </si>
  <si>
    <t xml:space="preserve">                                                                                 (orange)</t>
  </si>
  <si>
    <t xml:space="preserve">                                                                                 (rose)</t>
  </si>
  <si>
    <t xml:space="preserve">                                                                                 (rouge)</t>
  </si>
  <si>
    <t xml:space="preserve">                                                                                 (turquoise)</t>
  </si>
  <si>
    <t xml:space="preserve">                                                                                 (vert pomme)</t>
  </si>
  <si>
    <t xml:space="preserve">                                                                                 (vert)</t>
  </si>
  <si>
    <t xml:space="preserve">                                                                                 (violet)</t>
  </si>
  <si>
    <t>P0114</t>
  </si>
  <si>
    <t>Frixion Cartouche remise par lot de 3</t>
  </si>
  <si>
    <t>Frixion Feutre fin effaçable (bleu)</t>
  </si>
  <si>
    <t>Frixion Surligneur effaçable (Jaune)</t>
  </si>
  <si>
    <t>Gomme Staedtler Mars PVC free</t>
  </si>
  <si>
    <t>Intercalaires A4 (12x)</t>
  </si>
  <si>
    <t>Intercalaires A4 (6x)</t>
  </si>
  <si>
    <t>Mine criterium Bic HB 0,7 mm</t>
  </si>
  <si>
    <t>Normographe Maped</t>
  </si>
  <si>
    <t>Pochettes perforées A4 (50x)</t>
  </si>
  <si>
    <t>Porte vues A4 10p 20 vues</t>
  </si>
  <si>
    <t>Porte vues A4 20p 40 vues</t>
  </si>
  <si>
    <t>Porte vues A4 30p 60 vues</t>
  </si>
  <si>
    <t>Porte vues A4 40p 80 vues</t>
  </si>
  <si>
    <t>Remise</t>
  </si>
  <si>
    <t>Roller effaçable Frixion Ball bleu</t>
  </si>
  <si>
    <t xml:space="preserve">                                                 marron</t>
  </si>
  <si>
    <t xml:space="preserve">                                                 noir</t>
  </si>
  <si>
    <t xml:space="preserve">                                                 orange</t>
  </si>
  <si>
    <t xml:space="preserve">                                                 rose</t>
  </si>
  <si>
    <t xml:space="preserve">                                                 rouge</t>
  </si>
  <si>
    <t xml:space="preserve">                                                 turquoise</t>
  </si>
  <si>
    <t xml:space="preserve">                                                 vert</t>
  </si>
  <si>
    <t xml:space="preserve">                                                 vert pomme</t>
  </si>
  <si>
    <t xml:space="preserve">                                                 violet</t>
  </si>
  <si>
    <t>Rouleau couvre livre</t>
  </si>
  <si>
    <t>Règle Maped 20 cm</t>
  </si>
  <si>
    <t>Règle Maped 30 cm</t>
  </si>
  <si>
    <t>Scotch transparent 19mmx33m</t>
  </si>
  <si>
    <t>Stabilo Boss Assorti (pochette de 4)</t>
  </si>
  <si>
    <t>Stabilo Fineliner bleu - point 88 0,4mm</t>
  </si>
  <si>
    <t>Stabilo Fineliner noir - point 88 0,4mm</t>
  </si>
  <si>
    <t>Stabilo Fineliner rouge - point 88 0,4mm</t>
  </si>
  <si>
    <t>Stabilo Fineliner vert - point 88 0,4mm</t>
  </si>
  <si>
    <t>Stabilo Woody bleu foncé</t>
  </si>
  <si>
    <t>Stabilo Woody pochette de 6</t>
  </si>
  <si>
    <t>Stabilo Woody taille-crayon</t>
  </si>
  <si>
    <t>Stylo Bic cristal bleu</t>
  </si>
  <si>
    <t xml:space="preserve">                            noir</t>
  </si>
  <si>
    <t xml:space="preserve">                            rouge</t>
  </si>
  <si>
    <t xml:space="preserve">                            vert</t>
  </si>
  <si>
    <t>Stylo Stabilo Easyoriginal gaucher bleu</t>
  </si>
  <si>
    <t>Taille crayon STABILO droitier bleu</t>
  </si>
  <si>
    <t xml:space="preserve">                                       droitier orange</t>
  </si>
  <si>
    <t xml:space="preserve">                                       droitier petrol</t>
  </si>
  <si>
    <t xml:space="preserve">                                       droitier rose</t>
  </si>
  <si>
    <t xml:space="preserve">                                       droitier vert</t>
  </si>
  <si>
    <t xml:space="preserve">                                       gaucher bleu</t>
  </si>
  <si>
    <t xml:space="preserve">                                       gaucher petrol</t>
  </si>
  <si>
    <t xml:space="preserve">                                       gaucher rose</t>
  </si>
  <si>
    <t>Tipp-ex pocket mini mouse 5mmx6m</t>
  </si>
  <si>
    <t>Tipp-ex recharge easy refill 5mmx14m</t>
  </si>
  <si>
    <t>Tipp-ex roller easy refill 5mmx14m</t>
  </si>
  <si>
    <t>brad 01 - Cahier 24 x 32 PP DESSIN 96 pages incolore</t>
  </si>
  <si>
    <t>Cahier 24 x 32 cartonné SEYES 96 pages (bleu, jaune, vert, rouge)</t>
  </si>
  <si>
    <t>brad 03 - Cahier 24 x 32 cartonné SEYES 96 pages (jaune)</t>
  </si>
  <si>
    <t>brad 04 - Cahier 24 x 32 cartonné 5x5 48 pages (rouge, jaune)</t>
  </si>
  <si>
    <t>brad 05 - Cahier A4 PP SEYES 96 pages (incolore, gris, rouge, bleu, orange)</t>
  </si>
  <si>
    <t>brad 06 - Cahier A4 cartonné SEYES 96 pages (bleu, jaune, vert, rouge)</t>
  </si>
  <si>
    <t>brad 07 - Cahier A4 cartonné 5x5 96 pages (bleu, vert, rouge)</t>
  </si>
  <si>
    <t>brad 08 - Cahier de musique 17 x 22 48 pages  (bleu, jaune, vert, rouge)</t>
  </si>
  <si>
    <t>brad 09 - Cahier de dessin 17 x 22 32 pages (bleu, rouge)</t>
  </si>
  <si>
    <t>brad 11 - Cahier de TP A4 cartonné (48 pages SEYES / 48 pages blanches) (clairefontaine), (rouge, bleu, vert)</t>
  </si>
  <si>
    <t>brad 12 - Cahier de TP A4 cartonné (60 pages 5x5 / 60 pages blanches) (grenouille)</t>
  </si>
  <si>
    <t>brad 13 - Cahier de TP 24x32 cartonné (48 pages SEYES / 48 pages blanches) (conquerant), (rouge, bleu, vert, orange)</t>
  </si>
  <si>
    <t>brad 14 - Répertoire à spirales 11x17cm 5x5 100 Pages (Vert/rouge, noir/gris, violet/vert)</t>
  </si>
  <si>
    <t>brad 15 - Copies doubles 17 x 22 SEYES (200p)</t>
  </si>
  <si>
    <t>brad 16 - Feuillets mobiles 17 x 22 SEYES (100p)</t>
  </si>
  <si>
    <t>brad 17 - Feuillets mobiles 17 x 22 SEYES (200p)</t>
  </si>
  <si>
    <t>brad 18 - Feuillets mobiles A4 SEYES (100p) jaune</t>
  </si>
  <si>
    <t>brad 19 - Feuillets mobiles A4 SEYES (100p) rose</t>
  </si>
  <si>
    <t>brad 20 - protège cahier 17x22 (orange, vert, rouge, rose, bleu, jaune, rose foncé, violet)</t>
  </si>
  <si>
    <t>brad 21 - Protege cahier 24 x 32 (orange, vert, rouge, rose, bleu, jaune, noir)</t>
  </si>
  <si>
    <t>brad 22 - Trieur 24 x 32 PP 8 compartiments (noir)</t>
  </si>
  <si>
    <t>brad 23 - trieur 24 x 32 PP 8 compartiments (rose)</t>
  </si>
  <si>
    <t>brad 24 - Pochettes perforées A4 (20x)</t>
  </si>
  <si>
    <t>brad 25 - feutres white board</t>
  </si>
  <si>
    <t>Tale</t>
  </si>
  <si>
    <t>quantité supplémentaire</t>
  </si>
  <si>
    <t>1+1 pour anglais LV1</t>
  </si>
  <si>
    <t>1 pour anglais LV1</t>
  </si>
  <si>
    <t>2+1 pour anglais LV1</t>
  </si>
  <si>
    <t>1 pour anglais LV1 et LV2</t>
  </si>
  <si>
    <t>total *</t>
  </si>
  <si>
    <t>Feutres Velleda pointe fine (pochette de 4, bleu / noir / rouge / vert)</t>
  </si>
  <si>
    <t>Feutres Velleda pointe moyenne (pochette de 4, bleu / noir / rouge / vert)</t>
  </si>
  <si>
    <t>Stabilo Boss mini assorti (pochette de 5)</t>
  </si>
  <si>
    <t>Taille crayon Maped Clean (rose, bleu, vert)</t>
  </si>
  <si>
    <t>Pour aller dans le sens du projet d'éco-école, nous nous efforçons de limiter les emballages plastiques et de sélectionner des produits respectueux de l'environnement. D'autre part, nous vous conseillons de réutiliser le matériel en bon état des années précédentes.</t>
  </si>
  <si>
    <t>papeterie.ape@gmail.com</t>
  </si>
  <si>
    <t>Crayons de couleur Staedler Noris (pochette de 12)</t>
  </si>
  <si>
    <t>Chemises en plastique avec rabats A4 pour le français, les mathématiques</t>
  </si>
  <si>
    <t>Classeurs pour la physique chimie et la technologie</t>
  </si>
  <si>
    <t>Chemise en plastique avec rabats A4 pour le français, les mathématiques, les SVT</t>
  </si>
  <si>
    <t>Cahiers 24x32 SEYES (grands carreaux) pour le français, l'histoire géographie, les SVT, l'espagnol, l'allemand, le néerlandais, le latin</t>
  </si>
  <si>
    <t>Classeurs pour la technologie</t>
  </si>
  <si>
    <t>Chemise en plastique avec rabats A4 pour les mathématiques, les SVT, la physique chimie</t>
  </si>
  <si>
    <t>Chemise en plastique avec rabats A4 pour le français, les mathématiques, les SVT, la physique chimie</t>
  </si>
  <si>
    <t>Cahiers 24x32 SEYES (grands carreaux) pour le français, l'histoire géographie, les SVT, l'espagnol, l'allemand, l'EPI néerlandais, le néerlandais, le latin</t>
  </si>
  <si>
    <t>Classeurs pour la technologie, la physique chimie, les SVT</t>
  </si>
  <si>
    <t>Chemise en plastique avec rabats A4 pour les mathématiques, la physique chimie</t>
  </si>
  <si>
    <t>Classeurs pour la littérature française, l'histoire géographie, les mathématiques, les SVT, la physique chimie, les SNT</t>
  </si>
  <si>
    <t>Fineliner pour l'histoire géographie et l'art plastique</t>
  </si>
  <si>
    <t>Classeurs pour la littérature française, l'histoire géographie, les mathématiques, les SVT, la physique chimie</t>
  </si>
  <si>
    <t>Chemise en plastique avec rabats A4 pour les mathématiques, l'enseignement scientifique</t>
  </si>
  <si>
    <t>Cahiers 24x32 5x5 (petits carreaux) pour les mathématiques, l'enseignement scientifique, la physique chimie</t>
  </si>
  <si>
    <t>Classeurs pour la littérature, l'histoire géographie, les mathématiques, les SVT, la physique chimie</t>
  </si>
  <si>
    <t>Pour certains articles, nous ne sommes pas en mesure de gérer les couleurs. Si nécessaire, vous pourrez échanger un article lors du retrait ou dans les jours qui suivent, sous réserve de disponibilité en stock.</t>
  </si>
  <si>
    <t>NL50ABNA0514666625</t>
  </si>
  <si>
    <t>oui</t>
  </si>
  <si>
    <t>non</t>
  </si>
  <si>
    <t>https://apelyceevangogh.nl/index.php/adherer</t>
  </si>
  <si>
    <t>Cahiers</t>
  </si>
  <si>
    <t>Feuilles</t>
  </si>
  <si>
    <t>Classeurs</t>
  </si>
  <si>
    <t>Chemises</t>
  </si>
  <si>
    <t>faites-nous part ici de vos remarques</t>
  </si>
  <si>
    <t>Stylos</t>
  </si>
  <si>
    <t>Crayons &amp; co</t>
  </si>
  <si>
    <t>Feutres</t>
  </si>
  <si>
    <t>Ardoise</t>
  </si>
  <si>
    <t>Traçage</t>
  </si>
  <si>
    <t>Agenda</t>
  </si>
  <si>
    <t xml:space="preserve">Trucs qui collent... </t>
  </si>
  <si>
    <t xml:space="preserve">… ou qui couvre </t>
  </si>
  <si>
    <t>Ciseaux</t>
  </si>
  <si>
    <t>Correcteurs</t>
  </si>
  <si>
    <t>Fiches bristol</t>
  </si>
  <si>
    <t>Le coin des bonnes affaires</t>
  </si>
  <si>
    <t>remarque</t>
  </si>
  <si>
    <t>adhérant</t>
  </si>
  <si>
    <t>frais pour non adhérents (au-delà de 10 euros)</t>
  </si>
  <si>
    <t>Complétez votre commande ci-dessous</t>
  </si>
  <si>
    <t>total</t>
  </si>
  <si>
    <t>Envoyez votre bon de commande à l'adresse suivante</t>
  </si>
  <si>
    <t>Informations complémentaires</t>
  </si>
  <si>
    <t>- Indiquez votre nom, prénom, adresse e-mail… plus bas dans cette page.</t>
  </si>
  <si>
    <t>- Choisissez l'onglet du ou des niveaux qui vous intéressent. Ces onglets contiennent notre sélection de produits répondant à la liste de l'établissement. Remplissez la colonne colorée "quantité commandée".</t>
  </si>
  <si>
    <t>- Complétez au besoin avec d'autres produits ou des quantités supplémentaires (colonne en violet)</t>
  </si>
  <si>
    <t>* Les prix sont indicatifs et ne prennent en compte, ni d'éventuelles augmentations de prix chez nos fournisseurs, ni les remises que nous obtiendrons en commandant en volume. Les prix et le total de votre commande seront ajustés après le réapprovisionnement de notre stock.</t>
  </si>
  <si>
    <t>Adresse e-mail</t>
  </si>
  <si>
    <r>
      <t xml:space="preserve">Réglez, dès que possible SVP, le montant de </t>
    </r>
    <r>
      <rPr>
        <sz val="16"/>
        <color rgb="FFFF0000"/>
        <rFont val="Calibri"/>
        <family val="2"/>
      </rPr>
      <t>l'acompte</t>
    </r>
    <r>
      <rPr>
        <sz val="16"/>
        <color theme="1"/>
        <rFont val="Calibri"/>
        <family val="2"/>
      </rPr>
      <t xml:space="preserve"> (voir onglet Total) par virement sur le compte de l'APE</t>
    </r>
  </si>
  <si>
    <t>en utilisant la référence suivante</t>
  </si>
  <si>
    <t>1 (uniquement pour les nouveaux élèves)</t>
  </si>
  <si>
    <t>***référence plus disponible***</t>
  </si>
  <si>
    <t>J'adhère à l'APE pour 2022-2023 **</t>
  </si>
  <si>
    <t>** Une participation au fonctionnement de la papeterie est demandée aux non-adhérents (2 euros pour toute commande au-delà de 10 euros).</t>
  </si>
  <si>
    <t>Ce bon de commande ne déclenche pas automatiquement votre adhésion.</t>
  </si>
  <si>
    <t>Pour adhérer dès maintenant pour 2022-2023, merci de remplir le formulaire en lien.</t>
  </si>
  <si>
    <t>Les commandes sont toujours possibles mais nous ne pouvons garantir la disponibilité de tous les produits.</t>
  </si>
  <si>
    <t>Nous vous envoyons un e-mail lorsque votre commande est confirmée avec la date et heure à partir de laquelle votre commande sera prête.</t>
  </si>
  <si>
    <t>Votre statut d'adhérent sera vérifié au moment de la préparation de votre commande.</t>
  </si>
  <si>
    <r>
      <t xml:space="preserve">Le paiement du solde ne pourra </t>
    </r>
    <r>
      <rPr>
        <b/>
        <sz val="16"/>
        <color theme="1"/>
        <rFont val="Calibri"/>
        <family val="2"/>
      </rPr>
      <t>pas</t>
    </r>
    <r>
      <rPr>
        <sz val="16"/>
        <color theme="1"/>
        <rFont val="Calibri"/>
        <family val="2"/>
      </rPr>
      <t xml:space="preserve"> être fait par virement. Il aura lieu lors du retrait : en espèces (prévoir de la monnaie svp), par tikkie ou encore par carte.</t>
    </r>
  </si>
  <si>
    <t>Colle UHU / PRITT / PELIKAN grand tube (+-40g)</t>
  </si>
  <si>
    <t>Colle UHU / PRITT / PELIKAN petit tube (+-10g)</t>
  </si>
  <si>
    <t>Colle UHU / PRITT / PELIKAN tube moyen (+-20g)</t>
  </si>
  <si>
    <t>Rapporteur Maped ou equivalent</t>
  </si>
  <si>
    <t>Equerre Maped 21 cm 45° ou 60°</t>
  </si>
  <si>
    <t>Agenda ***référence plus disponible***</t>
  </si>
  <si>
    <t>Date limite de commande pour la rentrée : 31 juillet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</si>
</sst>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
  </numFmts>
  <fonts count="39" x14ac:knownFonts="1">
    <font>
      <sz val="10"/>
      <color rgb="FF000000"/>
      <name val="Arial"/>
      <scheme val="minor"/>
    </font>
    <font>
      <sz val="10"/>
      <color theme="1"/>
      <name val="Arial"/>
      <family val="2"/>
      <scheme val="minor"/>
    </font>
    <font>
      <b/>
      <sz val="11"/>
      <color rgb="FF000000"/>
      <name val="Calibri"/>
      <family val="2"/>
    </font>
    <font>
      <sz val="11"/>
      <color rgb="FF000000"/>
      <name val="Calibri"/>
      <family val="2"/>
    </font>
    <font>
      <sz val="11"/>
      <color theme="1"/>
      <name val="Calibri"/>
      <family val="2"/>
    </font>
    <font>
      <b/>
      <sz val="11"/>
      <color rgb="FFFF0000"/>
      <name val="Calibri"/>
      <family val="2"/>
    </font>
    <font>
      <sz val="11"/>
      <color theme="1"/>
      <name val="Calibri"/>
      <family val="2"/>
    </font>
    <font>
      <sz val="11"/>
      <color rgb="FF000000"/>
      <name val="Calibri"/>
      <family val="2"/>
    </font>
    <font>
      <b/>
      <sz val="11"/>
      <color rgb="FF000000"/>
      <name val="Calibri"/>
      <family val="2"/>
    </font>
    <font>
      <sz val="11"/>
      <color rgb="FFFF0000"/>
      <name val="Calibri"/>
      <family val="2"/>
    </font>
    <font>
      <b/>
      <sz val="11"/>
      <color theme="1"/>
      <name val="Calibri"/>
      <family val="2"/>
    </font>
    <font>
      <sz val="11"/>
      <name val="Calibri"/>
      <family val="2"/>
    </font>
    <font>
      <sz val="16"/>
      <color theme="1"/>
      <name val="Calibri"/>
      <family val="2"/>
    </font>
    <font>
      <sz val="16"/>
      <color rgb="FFFF0000"/>
      <name val="Calibri"/>
      <family val="2"/>
    </font>
    <font>
      <u/>
      <sz val="10"/>
      <color theme="10"/>
      <name val="Arial"/>
      <family val="2"/>
      <scheme val="minor"/>
    </font>
    <font>
      <sz val="11"/>
      <color theme="3"/>
      <name val="Calibri"/>
      <family val="2"/>
    </font>
    <font>
      <sz val="8"/>
      <name val="Arial"/>
      <family val="2"/>
      <scheme val="minor"/>
    </font>
    <font>
      <sz val="14"/>
      <color rgb="FFFF0000"/>
      <name val="Calibri"/>
      <family val="2"/>
    </font>
    <font>
      <sz val="12"/>
      <color rgb="FFFF0000"/>
      <name val="Calibri"/>
      <family val="2"/>
    </font>
    <font>
      <sz val="10"/>
      <color rgb="FF000000"/>
      <name val="Arial"/>
      <family val="2"/>
      <scheme val="minor"/>
    </font>
    <font>
      <b/>
      <sz val="11"/>
      <color theme="5"/>
      <name val="Calibri"/>
      <family val="2"/>
    </font>
    <font>
      <b/>
      <sz val="14"/>
      <color rgb="FF000000"/>
      <name val="Calibri"/>
      <family val="2"/>
    </font>
    <font>
      <b/>
      <sz val="14"/>
      <color rgb="FFFF0000"/>
      <name val="Calibri"/>
      <family val="2"/>
    </font>
    <font>
      <sz val="14"/>
      <color rgb="FF000000"/>
      <name val="Calibri"/>
      <family val="2"/>
    </font>
    <font>
      <i/>
      <sz val="16"/>
      <color theme="1"/>
      <name val="Calibri"/>
      <family val="2"/>
    </font>
    <font>
      <sz val="16"/>
      <color rgb="FF000000"/>
      <name val="Calibri"/>
      <family val="2"/>
    </font>
    <font>
      <b/>
      <sz val="16"/>
      <color theme="1"/>
      <name val="Calibri"/>
      <family val="2"/>
    </font>
    <font>
      <sz val="16"/>
      <name val="Calibri"/>
      <family val="2"/>
    </font>
    <font>
      <u/>
      <sz val="16"/>
      <color theme="10"/>
      <name val="Calibri"/>
      <family val="2"/>
    </font>
    <font>
      <sz val="16"/>
      <color rgb="FFEA4335"/>
      <name val="Calibri"/>
      <family val="2"/>
    </font>
    <font>
      <i/>
      <sz val="16"/>
      <color rgb="FF00B050"/>
      <name val="Calibri"/>
      <family val="2"/>
    </font>
    <font>
      <b/>
      <sz val="24"/>
      <color rgb="FFFF0000"/>
      <name val="Calibri"/>
      <family val="2"/>
    </font>
    <font>
      <i/>
      <sz val="24"/>
      <color theme="1"/>
      <name val="Calibri"/>
      <family val="2"/>
    </font>
    <font>
      <sz val="24"/>
      <color rgb="FF000000"/>
      <name val="Calibri"/>
      <family val="2"/>
    </font>
    <font>
      <b/>
      <sz val="18"/>
      <color theme="1"/>
      <name val="Calibri"/>
      <family val="2"/>
    </font>
    <font>
      <b/>
      <i/>
      <sz val="16"/>
      <color rgb="FF00B050"/>
      <name val="Calibri"/>
      <family val="2"/>
    </font>
    <font>
      <strike/>
      <sz val="11"/>
      <color rgb="FF000000"/>
      <name val="Calibri"/>
      <family val="2"/>
    </font>
    <font>
      <i/>
      <sz val="12"/>
      <color rgb="FFFF0000"/>
      <name val="Calibri"/>
      <family val="2"/>
    </font>
    <font>
      <b/>
      <sz val="16"/>
      <color rgb="FFFF0000"/>
      <name val="Calibri"/>
      <family val="2"/>
    </font>
  </fonts>
  <fills count="9">
    <fill>
      <patternFill patternType="none"/>
    </fill>
    <fill>
      <patternFill patternType="gray125"/>
    </fill>
    <fill>
      <patternFill patternType="solid">
        <fgColor theme="0"/>
        <bgColor theme="0"/>
      </patternFill>
    </fill>
    <fill>
      <patternFill patternType="solid">
        <fgColor rgb="FFFFF9D0"/>
        <bgColor indexed="64"/>
      </patternFill>
    </fill>
    <fill>
      <patternFill patternType="solid">
        <fgColor rgb="FFDEFFE8"/>
        <bgColor indexed="64"/>
      </patternFill>
    </fill>
    <fill>
      <patternFill patternType="solid">
        <fgColor rgb="FFE0F7FF"/>
        <bgColor indexed="64"/>
      </patternFill>
    </fill>
    <fill>
      <patternFill patternType="solid">
        <fgColor rgb="FFFFE1FD"/>
        <bgColor indexed="64"/>
      </patternFill>
    </fill>
    <fill>
      <patternFill patternType="solid">
        <fgColor rgb="FFF0C3C0"/>
        <bgColor indexed="64"/>
      </patternFill>
    </fill>
    <fill>
      <patternFill patternType="solid">
        <fgColor theme="0" tint="-4.9989318521683403E-2"/>
        <bgColor indexed="64"/>
      </patternFill>
    </fill>
  </fills>
  <borders count="43">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FF0000"/>
      </left>
      <right style="medium">
        <color rgb="FFFF0000"/>
      </right>
      <top style="medium">
        <color rgb="FFFF0000"/>
      </top>
      <bottom style="thin">
        <color rgb="FFEA4335"/>
      </bottom>
      <diagonal/>
    </border>
    <border>
      <left style="medium">
        <color rgb="FFFF0000"/>
      </left>
      <right style="medium">
        <color rgb="FFFF0000"/>
      </right>
      <top style="thin">
        <color rgb="FFEA4335"/>
      </top>
      <bottom style="thin">
        <color rgb="FFFF0000"/>
      </bottom>
      <diagonal/>
    </border>
    <border>
      <left style="medium">
        <color rgb="FFFF0000"/>
      </left>
      <right style="medium">
        <color rgb="FFFF0000"/>
      </right>
      <top style="thin">
        <color rgb="FFFF0000"/>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medium">
        <color theme="1"/>
      </left>
      <right/>
      <top/>
      <bottom/>
      <diagonal/>
    </border>
    <border>
      <left/>
      <right style="medium">
        <color theme="1"/>
      </right>
      <top/>
      <bottom/>
      <diagonal/>
    </border>
    <border>
      <left/>
      <right/>
      <top style="thin">
        <color rgb="FFFFFFFF"/>
      </top>
      <bottom/>
      <diagonal/>
    </border>
    <border>
      <left/>
      <right style="thin">
        <color rgb="FFFFFFFF"/>
      </right>
      <top style="thin">
        <color rgb="FFFFFFFF"/>
      </top>
      <bottom/>
      <diagonal/>
    </border>
    <border>
      <left/>
      <right/>
      <top/>
      <bottom style="thin">
        <color rgb="FFFFFFFF"/>
      </bottom>
      <diagonal/>
    </border>
    <border>
      <left/>
      <right style="thin">
        <color rgb="FFFFFFFF"/>
      </right>
      <top/>
      <bottom style="thin">
        <color rgb="FFFFFFFF"/>
      </bottom>
      <diagonal/>
    </border>
    <border>
      <left/>
      <right style="thin">
        <color rgb="FFFFFFFF"/>
      </right>
      <top/>
      <bottom/>
      <diagonal/>
    </border>
    <border>
      <left style="medium">
        <color rgb="FFFF0000"/>
      </left>
      <right style="medium">
        <color rgb="FFFF0000"/>
      </right>
      <top style="medium">
        <color rgb="FFFF0000"/>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thin">
        <color theme="1"/>
      </bottom>
      <diagonal/>
    </border>
  </borders>
  <cellStyleXfs count="2">
    <xf numFmtId="0" fontId="0" fillId="0" borderId="0"/>
    <xf numFmtId="0" fontId="14" fillId="0" borderId="0" applyNumberFormat="0" applyFill="0" applyBorder="0" applyAlignment="0" applyProtection="0"/>
  </cellStyleXfs>
  <cellXfs count="227">
    <xf numFmtId="0" fontId="0" fillId="0" borderId="0" xfId="0" applyFont="1" applyAlignment="1"/>
    <xf numFmtId="164" fontId="1" fillId="0" borderId="0" xfId="0" applyNumberFormat="1" applyFont="1"/>
    <xf numFmtId="0" fontId="2" fillId="0" borderId="0" xfId="0" applyFont="1" applyAlignment="1">
      <alignment wrapText="1"/>
    </xf>
    <xf numFmtId="0" fontId="3" fillId="0" borderId="0" xfId="0" applyFont="1" applyAlignment="1"/>
    <xf numFmtId="0" fontId="2" fillId="0" borderId="0" xfId="0" applyFont="1" applyAlignment="1"/>
    <xf numFmtId="164" fontId="2" fillId="0" borderId="0" xfId="0" applyNumberFormat="1" applyFont="1" applyAlignment="1"/>
    <xf numFmtId="164" fontId="4" fillId="0" borderId="0" xfId="0" applyNumberFormat="1" applyFont="1" applyAlignment="1">
      <alignment horizontal="right"/>
    </xf>
    <xf numFmtId="164" fontId="3" fillId="0" borderId="0" xfId="0" applyNumberFormat="1" applyFont="1" applyAlignment="1">
      <alignment horizontal="right"/>
    </xf>
    <xf numFmtId="164" fontId="3" fillId="2" borderId="0" xfId="0" applyNumberFormat="1" applyFont="1" applyFill="1" applyAlignment="1"/>
    <xf numFmtId="0" fontId="3" fillId="2" borderId="0" xfId="0" applyFont="1" applyFill="1" applyAlignment="1"/>
    <xf numFmtId="0" fontId="5" fillId="2" borderId="0" xfId="0" applyFont="1" applyFill="1" applyAlignment="1">
      <alignment wrapText="1"/>
    </xf>
    <xf numFmtId="0" fontId="5" fillId="2" borderId="0" xfId="0" applyFont="1" applyFill="1" applyAlignment="1"/>
    <xf numFmtId="0" fontId="3" fillId="2" borderId="0" xfId="0" applyFont="1" applyFill="1" applyAlignment="1">
      <alignment wrapText="1"/>
    </xf>
    <xf numFmtId="0" fontId="3" fillId="0" borderId="0" xfId="0" applyFont="1" applyAlignment="1"/>
    <xf numFmtId="0" fontId="6" fillId="0" borderId="0" xfId="0" applyFont="1" applyAlignment="1"/>
    <xf numFmtId="0" fontId="2" fillId="0" borderId="13" xfId="0" applyFont="1" applyBorder="1" applyAlignment="1">
      <alignment wrapText="1"/>
    </xf>
    <xf numFmtId="164" fontId="2" fillId="0" borderId="13" xfId="0" applyNumberFormat="1" applyFont="1" applyBorder="1" applyAlignment="1">
      <alignment wrapText="1"/>
    </xf>
    <xf numFmtId="0" fontId="3" fillId="0" borderId="13" xfId="0" applyFont="1" applyBorder="1" applyAlignment="1"/>
    <xf numFmtId="164" fontId="3" fillId="0" borderId="13" xfId="0" applyNumberFormat="1" applyFont="1" applyBorder="1" applyAlignment="1"/>
    <xf numFmtId="0" fontId="6" fillId="0" borderId="13" xfId="0" applyFont="1" applyBorder="1" applyAlignment="1"/>
    <xf numFmtId="164" fontId="6" fillId="0" borderId="13" xfId="0" applyNumberFormat="1" applyFont="1" applyBorder="1" applyAlignment="1"/>
    <xf numFmtId="0" fontId="7" fillId="0" borderId="0" xfId="0" applyFont="1" applyAlignment="1"/>
    <xf numFmtId="164" fontId="4" fillId="0" borderId="13" xfId="0" applyNumberFormat="1" applyFont="1" applyBorder="1" applyAlignment="1">
      <alignment horizontal="right"/>
    </xf>
    <xf numFmtId="0" fontId="8" fillId="0" borderId="0" xfId="0" applyFont="1" applyAlignment="1"/>
    <xf numFmtId="0" fontId="8" fillId="0" borderId="13" xfId="0" applyFont="1" applyBorder="1" applyAlignment="1">
      <alignment wrapText="1"/>
    </xf>
    <xf numFmtId="164" fontId="8" fillId="0" borderId="13" xfId="0" applyNumberFormat="1" applyFont="1" applyBorder="1" applyAlignment="1">
      <alignment wrapText="1"/>
    </xf>
    <xf numFmtId="0" fontId="7" fillId="0" borderId="13" xfId="0" applyFont="1" applyBorder="1" applyAlignment="1"/>
    <xf numFmtId="164" fontId="7" fillId="0" borderId="13" xfId="0" applyNumberFormat="1" applyFont="1" applyBorder="1" applyAlignment="1"/>
    <xf numFmtId="164" fontId="7" fillId="0" borderId="0" xfId="0" applyNumberFormat="1" applyFont="1" applyAlignment="1"/>
    <xf numFmtId="164" fontId="9" fillId="0" borderId="0" xfId="0" applyNumberFormat="1" applyFont="1" applyAlignment="1"/>
    <xf numFmtId="0" fontId="10" fillId="0" borderId="13" xfId="0" applyFont="1" applyBorder="1" applyAlignment="1">
      <alignment wrapText="1"/>
    </xf>
    <xf numFmtId="164" fontId="6" fillId="0" borderId="13" xfId="0" applyNumberFormat="1" applyFont="1" applyBorder="1"/>
    <xf numFmtId="0" fontId="6" fillId="0" borderId="0" xfId="0" applyFont="1" applyAlignment="1">
      <alignment wrapText="1"/>
    </xf>
    <xf numFmtId="164" fontId="6" fillId="0" borderId="0" xfId="0" applyNumberFormat="1" applyFont="1"/>
    <xf numFmtId="0" fontId="7" fillId="0" borderId="0" xfId="0" applyFont="1"/>
    <xf numFmtId="0" fontId="6" fillId="0" borderId="0" xfId="0" applyFont="1" applyAlignment="1">
      <alignment horizontal="center" vertical="center" wrapText="1"/>
    </xf>
    <xf numFmtId="0" fontId="10" fillId="0" borderId="13" xfId="0" applyFont="1" applyBorder="1" applyAlignment="1">
      <alignment horizontal="left" vertical="center" wrapText="1"/>
    </xf>
    <xf numFmtId="0" fontId="6" fillId="0" borderId="13" xfId="0" applyFont="1" applyBorder="1" applyAlignment="1">
      <alignment horizontal="center" vertical="center" wrapText="1"/>
    </xf>
    <xf numFmtId="0" fontId="8" fillId="0" borderId="6" xfId="0" applyFont="1" applyBorder="1" applyAlignment="1">
      <alignment wrapText="1"/>
    </xf>
    <xf numFmtId="164" fontId="8" fillId="0" borderId="6" xfId="0" applyNumberFormat="1" applyFont="1" applyBorder="1" applyAlignment="1">
      <alignment wrapText="1"/>
    </xf>
    <xf numFmtId="0" fontId="7" fillId="0" borderId="6" xfId="0" applyFont="1" applyBorder="1" applyAlignment="1"/>
    <xf numFmtId="164" fontId="7" fillId="0" borderId="6" xfId="0" applyNumberFormat="1" applyFont="1" applyBorder="1" applyAlignment="1"/>
    <xf numFmtId="0" fontId="10" fillId="0" borderId="6" xfId="0" applyFont="1" applyBorder="1" applyAlignment="1">
      <alignment wrapText="1"/>
    </xf>
    <xf numFmtId="0" fontId="10" fillId="0" borderId="6" xfId="0" applyFont="1" applyBorder="1" applyAlignment="1">
      <alignment horizontal="left" vertical="center" wrapText="1"/>
    </xf>
    <xf numFmtId="164" fontId="6" fillId="0" borderId="6" xfId="0" applyNumberFormat="1" applyFont="1" applyBorder="1"/>
    <xf numFmtId="0" fontId="6" fillId="0" borderId="6" xfId="0" applyFont="1" applyBorder="1" applyAlignment="1">
      <alignment horizontal="center" vertical="center" wrapText="1"/>
    </xf>
    <xf numFmtId="3" fontId="7" fillId="0" borderId="0" xfId="0" applyNumberFormat="1" applyFont="1" applyAlignment="1"/>
    <xf numFmtId="3" fontId="6" fillId="0" borderId="0" xfId="0" applyNumberFormat="1" applyFont="1"/>
    <xf numFmtId="0" fontId="7" fillId="0" borderId="0" xfId="0" applyFont="1" applyAlignment="1"/>
    <xf numFmtId="0" fontId="10" fillId="0" borderId="0" xfId="0" applyFont="1" applyAlignment="1">
      <alignment wrapText="1"/>
    </xf>
    <xf numFmtId="164" fontId="10" fillId="0" borderId="13" xfId="0" applyNumberFormat="1" applyFont="1" applyBorder="1" applyAlignment="1">
      <alignment wrapText="1"/>
    </xf>
    <xf numFmtId="0" fontId="7" fillId="0" borderId="13" xfId="0" applyFont="1" applyBorder="1" applyAlignment="1">
      <alignment wrapText="1"/>
    </xf>
    <xf numFmtId="3" fontId="6" fillId="0" borderId="13" xfId="0" applyNumberFormat="1" applyFont="1" applyBorder="1"/>
    <xf numFmtId="0" fontId="13" fillId="0" borderId="18" xfId="0" applyFont="1" applyBorder="1" applyAlignment="1">
      <alignment horizontal="right"/>
    </xf>
    <xf numFmtId="164" fontId="13" fillId="0" borderId="19" xfId="0" applyNumberFormat="1" applyFont="1" applyBorder="1"/>
    <xf numFmtId="0" fontId="8" fillId="0" borderId="0" xfId="0" applyFont="1" applyAlignment="1" applyProtection="1">
      <alignment wrapText="1"/>
      <protection hidden="1"/>
    </xf>
    <xf numFmtId="0" fontId="7" fillId="0" borderId="0" xfId="0" applyFont="1" applyAlignment="1" applyProtection="1">
      <protection hidden="1"/>
    </xf>
    <xf numFmtId="1" fontId="2" fillId="0" borderId="0" xfId="0" applyNumberFormat="1" applyFont="1" applyAlignment="1"/>
    <xf numFmtId="1" fontId="3" fillId="0" borderId="0" xfId="0" applyNumberFormat="1" applyFont="1" applyAlignment="1"/>
    <xf numFmtId="1" fontId="0" fillId="0" borderId="0" xfId="0" applyNumberFormat="1" applyFont="1" applyAlignment="1"/>
    <xf numFmtId="0" fontId="7" fillId="3" borderId="13" xfId="0" applyFont="1" applyFill="1" applyBorder="1" applyAlignment="1" applyProtection="1">
      <protection locked="0"/>
    </xf>
    <xf numFmtId="0" fontId="6" fillId="3" borderId="13" xfId="0" applyFont="1" applyFill="1" applyBorder="1" applyProtection="1">
      <protection locked="0"/>
    </xf>
    <xf numFmtId="0" fontId="15" fillId="4" borderId="13" xfId="0" applyFont="1" applyFill="1" applyBorder="1" applyAlignment="1" applyProtection="1">
      <protection locked="0"/>
    </xf>
    <xf numFmtId="0" fontId="4" fillId="0" borderId="13" xfId="0" applyFont="1" applyBorder="1" applyAlignment="1">
      <alignment horizontal="center" vertical="center" wrapText="1"/>
    </xf>
    <xf numFmtId="0" fontId="7" fillId="6" borderId="13" xfId="0" applyFont="1" applyFill="1" applyBorder="1" applyAlignment="1" applyProtection="1">
      <protection locked="0"/>
    </xf>
    <xf numFmtId="0" fontId="7" fillId="0" borderId="17" xfId="0" applyFont="1" applyBorder="1" applyAlignment="1"/>
    <xf numFmtId="0" fontId="7" fillId="0" borderId="18" xfId="0" applyFont="1" applyBorder="1" applyAlignment="1"/>
    <xf numFmtId="0" fontId="12" fillId="0" borderId="18" xfId="0" applyFont="1" applyBorder="1"/>
    <xf numFmtId="0" fontId="19" fillId="0" borderId="0" xfId="0" applyFont="1" applyAlignment="1"/>
    <xf numFmtId="3" fontId="10" fillId="3" borderId="13" xfId="0" applyNumberFormat="1" applyFont="1" applyFill="1" applyBorder="1" applyAlignment="1">
      <alignment horizontal="center" wrapText="1"/>
    </xf>
    <xf numFmtId="0" fontId="10" fillId="3" borderId="13" xfId="0" applyFont="1" applyFill="1" applyBorder="1" applyAlignment="1">
      <alignment horizontal="center" wrapText="1"/>
    </xf>
    <xf numFmtId="165" fontId="7" fillId="3" borderId="13" xfId="0" applyNumberFormat="1" applyFont="1" applyFill="1" applyBorder="1" applyAlignment="1"/>
    <xf numFmtId="0" fontId="10" fillId="4" borderId="13" xfId="0" applyFont="1" applyFill="1" applyBorder="1" applyAlignment="1">
      <alignment horizontal="center" wrapText="1"/>
    </xf>
    <xf numFmtId="165" fontId="7" fillId="4" borderId="13" xfId="0" applyNumberFormat="1" applyFont="1" applyFill="1" applyBorder="1" applyAlignment="1"/>
    <xf numFmtId="0" fontId="10" fillId="5" borderId="13" xfId="0" applyFont="1" applyFill="1" applyBorder="1" applyAlignment="1">
      <alignment horizontal="center" wrapText="1"/>
    </xf>
    <xf numFmtId="165" fontId="7" fillId="5" borderId="13" xfId="0" applyNumberFormat="1" applyFont="1" applyFill="1" applyBorder="1" applyAlignment="1"/>
    <xf numFmtId="0" fontId="10" fillId="7" borderId="13" xfId="0" applyFont="1" applyFill="1" applyBorder="1" applyAlignment="1">
      <alignment horizontal="center" wrapText="1"/>
    </xf>
    <xf numFmtId="165" fontId="7" fillId="7" borderId="13" xfId="0" applyNumberFormat="1" applyFont="1" applyFill="1" applyBorder="1" applyAlignment="1"/>
    <xf numFmtId="164" fontId="17" fillId="0" borderId="0" xfId="0" applyNumberFormat="1" applyFont="1" applyAlignment="1"/>
    <xf numFmtId="0" fontId="10" fillId="0" borderId="0" xfId="0" applyFont="1" applyAlignment="1"/>
    <xf numFmtId="0" fontId="4" fillId="2" borderId="0" xfId="0" applyFont="1" applyFill="1"/>
    <xf numFmtId="0" fontId="3" fillId="7" borderId="13" xfId="0" applyFont="1" applyFill="1" applyBorder="1" applyAlignment="1" applyProtection="1">
      <protection locked="0"/>
    </xf>
    <xf numFmtId="164" fontId="4" fillId="0" borderId="13" xfId="0" applyNumberFormat="1" applyFont="1" applyBorder="1"/>
    <xf numFmtId="0" fontId="4" fillId="0" borderId="0" xfId="0" applyFont="1" applyAlignment="1"/>
    <xf numFmtId="164" fontId="4" fillId="0" borderId="0" xfId="0" applyNumberFormat="1" applyFont="1" applyAlignment="1"/>
    <xf numFmtId="0" fontId="4" fillId="0" borderId="13" xfId="0" applyFont="1" applyBorder="1" applyAlignment="1"/>
    <xf numFmtId="164" fontId="4" fillId="0" borderId="13" xfId="0" applyNumberFormat="1" applyFont="1" applyBorder="1" applyAlignment="1"/>
    <xf numFmtId="0" fontId="20" fillId="0" borderId="0" xfId="0" applyFont="1" applyAlignment="1"/>
    <xf numFmtId="0" fontId="4" fillId="0" borderId="0" xfId="0" applyFont="1" applyAlignment="1">
      <alignment wrapText="1"/>
    </xf>
    <xf numFmtId="164" fontId="4" fillId="0" borderId="0" xfId="0" applyNumberFormat="1" applyFont="1"/>
    <xf numFmtId="0" fontId="21" fillId="0" borderId="0" xfId="0" applyFont="1" applyAlignment="1"/>
    <xf numFmtId="0" fontId="21" fillId="0" borderId="0" xfId="0" applyFont="1" applyAlignment="1">
      <alignment wrapText="1"/>
    </xf>
    <xf numFmtId="164" fontId="22" fillId="0" borderId="0" xfId="0" applyNumberFormat="1" applyFont="1" applyAlignment="1">
      <alignment horizontal="right"/>
    </xf>
    <xf numFmtId="0" fontId="23" fillId="0" borderId="0" xfId="0" applyFont="1" applyAlignment="1"/>
    <xf numFmtId="0" fontId="3" fillId="0" borderId="0" xfId="0" applyFont="1" applyAlignment="1">
      <alignment wrapText="1"/>
    </xf>
    <xf numFmtId="0" fontId="3" fillId="5" borderId="13" xfId="0" applyFont="1" applyFill="1" applyBorder="1" applyAlignment="1" applyProtection="1">
      <protection locked="0"/>
    </xf>
    <xf numFmtId="164" fontId="3" fillId="0" borderId="0" xfId="0" applyNumberFormat="1" applyFont="1" applyAlignment="1"/>
    <xf numFmtId="0" fontId="4" fillId="5" borderId="13" xfId="0" applyFont="1" applyFill="1" applyBorder="1" applyAlignment="1" applyProtection="1">
      <protection locked="0"/>
    </xf>
    <xf numFmtId="0" fontId="3" fillId="0" borderId="15" xfId="0" applyFont="1" applyBorder="1" applyAlignment="1"/>
    <xf numFmtId="164" fontId="3" fillId="2" borderId="15" xfId="0" applyNumberFormat="1" applyFont="1" applyFill="1" applyBorder="1" applyAlignment="1"/>
    <xf numFmtId="0" fontId="4" fillId="2" borderId="15" xfId="0" applyFont="1" applyFill="1" applyBorder="1"/>
    <xf numFmtId="0" fontId="4" fillId="0" borderId="0" xfId="0" applyFont="1" applyAlignment="1">
      <alignment horizontal="center" vertical="center" wrapText="1"/>
    </xf>
    <xf numFmtId="0" fontId="3" fillId="0" borderId="0" xfId="0" applyFont="1"/>
    <xf numFmtId="0" fontId="5" fillId="8" borderId="15" xfId="0" applyFont="1" applyFill="1" applyBorder="1" applyAlignment="1">
      <alignment wrapText="1"/>
    </xf>
    <xf numFmtId="0" fontId="5" fillId="8" borderId="16" xfId="0" applyFont="1" applyFill="1" applyBorder="1" applyAlignment="1">
      <alignment wrapText="1"/>
    </xf>
    <xf numFmtId="0" fontId="5" fillId="8" borderId="14" xfId="0" applyFont="1" applyFill="1" applyBorder="1" applyAlignment="1">
      <alignment horizontal="left" wrapText="1" indent="1"/>
    </xf>
    <xf numFmtId="0" fontId="24" fillId="0" borderId="3" xfId="0" applyFont="1" applyBorder="1"/>
    <xf numFmtId="0" fontId="25" fillId="0" borderId="0" xfId="0" applyFont="1" applyAlignment="1"/>
    <xf numFmtId="0" fontId="26" fillId="0" borderId="3" xfId="0" applyFont="1" applyBorder="1"/>
    <xf numFmtId="0" fontId="12" fillId="0" borderId="3" xfId="0" applyFont="1" applyBorder="1"/>
    <xf numFmtId="0" fontId="27" fillId="0" borderId="5" xfId="0" applyFont="1" applyBorder="1"/>
    <xf numFmtId="0" fontId="27" fillId="0" borderId="0" xfId="0" applyFont="1" applyBorder="1"/>
    <xf numFmtId="0" fontId="12" fillId="0" borderId="2" xfId="0" applyFont="1" applyBorder="1"/>
    <xf numFmtId="0" fontId="27" fillId="0" borderId="30" xfId="0" applyFont="1" applyBorder="1"/>
    <xf numFmtId="0" fontId="27" fillId="0" borderId="31" xfId="0" applyFont="1" applyBorder="1"/>
    <xf numFmtId="0" fontId="13" fillId="0" borderId="0" xfId="0" applyFont="1" applyBorder="1" applyAlignment="1" applyProtection="1">
      <alignment vertical="center"/>
      <protection locked="0"/>
    </xf>
    <xf numFmtId="0" fontId="12" fillId="0" borderId="31" xfId="0" applyFont="1" applyBorder="1"/>
    <xf numFmtId="0" fontId="12" fillId="0" borderId="1" xfId="0" applyFont="1" applyBorder="1" applyAlignment="1" applyProtection="1">
      <alignment vertical="center"/>
    </xf>
    <xf numFmtId="0" fontId="28" fillId="0" borderId="1" xfId="1" applyFont="1" applyBorder="1" applyAlignment="1" applyProtection="1">
      <alignment vertical="center"/>
      <protection locked="0"/>
    </xf>
    <xf numFmtId="0" fontId="12" fillId="0" borderId="4" xfId="0" applyFont="1" applyBorder="1"/>
    <xf numFmtId="0" fontId="30" fillId="0" borderId="1" xfId="0" applyFont="1" applyBorder="1" applyAlignment="1">
      <alignment horizontal="left" vertical="top" wrapText="1"/>
    </xf>
    <xf numFmtId="0" fontId="30" fillId="0" borderId="5" xfId="0" applyFont="1" applyBorder="1" applyAlignment="1">
      <alignment horizontal="left" vertical="top" wrapText="1"/>
    </xf>
    <xf numFmtId="0" fontId="30" fillId="0" borderId="2" xfId="0" applyFont="1" applyBorder="1" applyAlignment="1">
      <alignment horizontal="left" vertical="top" wrapText="1"/>
    </xf>
    <xf numFmtId="0" fontId="29" fillId="0" borderId="1" xfId="0" applyFont="1" applyBorder="1" applyAlignment="1">
      <alignment vertical="center"/>
    </xf>
    <xf numFmtId="0" fontId="13" fillId="0" borderId="10" xfId="0" applyFont="1" applyBorder="1" applyAlignment="1" applyProtection="1">
      <alignment vertical="center"/>
      <protection locked="0"/>
    </xf>
    <xf numFmtId="0" fontId="12" fillId="0" borderId="5" xfId="0" applyFont="1" applyBorder="1"/>
    <xf numFmtId="0" fontId="13" fillId="0" borderId="11"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2" fillId="0" borderId="32" xfId="0" applyFont="1" applyBorder="1"/>
    <xf numFmtId="0" fontId="29" fillId="0" borderId="1" xfId="0" applyFont="1" applyBorder="1" applyAlignment="1">
      <alignment horizontal="right" vertical="center"/>
    </xf>
    <xf numFmtId="0" fontId="13" fillId="0" borderId="33" xfId="0" applyFont="1" applyBorder="1" applyProtection="1">
      <protection locked="0"/>
    </xf>
    <xf numFmtId="0" fontId="32" fillId="0" borderId="3" xfId="0" applyFont="1" applyBorder="1"/>
    <xf numFmtId="0" fontId="33" fillId="0" borderId="0" xfId="0" applyFont="1" applyAlignment="1"/>
    <xf numFmtId="0" fontId="34" fillId="0" borderId="3" xfId="0" applyFont="1" applyBorder="1" applyAlignment="1"/>
    <xf numFmtId="0" fontId="12" fillId="0" borderId="1" xfId="0" applyFont="1" applyBorder="1" applyAlignment="1"/>
    <xf numFmtId="0" fontId="27" fillId="0" borderId="2" xfId="0" applyFont="1" applyBorder="1"/>
    <xf numFmtId="0" fontId="27" fillId="0" borderId="5" xfId="0" applyFont="1" applyBorder="1"/>
    <xf numFmtId="0" fontId="28" fillId="0" borderId="1" xfId="1" quotePrefix="1" applyFont="1" applyBorder="1" applyAlignment="1">
      <alignment horizontal="left" indent="1"/>
    </xf>
    <xf numFmtId="0" fontId="12" fillId="0" borderId="3" xfId="0" applyFont="1" applyBorder="1" applyProtection="1"/>
    <xf numFmtId="0" fontId="12" fillId="0" borderId="4" xfId="0" applyFont="1" applyBorder="1" applyProtection="1"/>
    <xf numFmtId="0" fontId="24" fillId="0" borderId="3" xfId="0" applyFont="1" applyBorder="1" applyProtection="1"/>
    <xf numFmtId="0" fontId="12" fillId="0" borderId="31" xfId="0" applyFont="1" applyBorder="1" applyProtection="1"/>
    <xf numFmtId="0" fontId="12" fillId="0" borderId="2" xfId="0" applyFont="1" applyBorder="1" applyProtection="1"/>
    <xf numFmtId="0" fontId="34" fillId="0" borderId="3" xfId="0" applyFont="1" applyBorder="1" applyAlignment="1" applyProtection="1"/>
    <xf numFmtId="0" fontId="25" fillId="0" borderId="0" xfId="0" applyFont="1" applyAlignment="1" applyProtection="1"/>
    <xf numFmtId="0" fontId="29" fillId="0" borderId="1" xfId="0" applyFont="1" applyBorder="1" applyAlignment="1" applyProtection="1">
      <alignment vertical="center"/>
    </xf>
    <xf numFmtId="0" fontId="13" fillId="0" borderId="0" xfId="0" applyFont="1" applyBorder="1" applyAlignment="1" applyProtection="1">
      <alignment vertical="center"/>
    </xf>
    <xf numFmtId="0" fontId="12" fillId="0" borderId="1" xfId="0" applyFont="1" applyBorder="1" applyAlignment="1" applyProtection="1">
      <alignment horizontal="left" indent="1"/>
    </xf>
    <xf numFmtId="0" fontId="26" fillId="0" borderId="1" xfId="0" applyFont="1" applyBorder="1" applyAlignment="1" applyProtection="1">
      <alignment horizontal="left" indent="1"/>
      <protection locked="0"/>
    </xf>
    <xf numFmtId="0" fontId="36" fillId="0" borderId="0" xfId="0" applyFont="1" applyAlignment="1"/>
    <xf numFmtId="164" fontId="36" fillId="0" borderId="0" xfId="0" applyNumberFormat="1" applyFont="1" applyAlignment="1">
      <alignment horizontal="right"/>
    </xf>
    <xf numFmtId="164" fontId="37" fillId="0" borderId="22" xfId="0" applyNumberFormat="1" applyFont="1" applyBorder="1" applyAlignment="1">
      <alignment vertical="center"/>
    </xf>
    <xf numFmtId="0" fontId="2" fillId="0" borderId="26" xfId="0" applyFont="1" applyBorder="1" applyAlignment="1"/>
    <xf numFmtId="0" fontId="2" fillId="0" borderId="0" xfId="0" applyFont="1" applyBorder="1" applyAlignment="1"/>
    <xf numFmtId="0" fontId="26" fillId="0" borderId="0" xfId="0" applyFont="1" applyBorder="1"/>
    <xf numFmtId="0" fontId="38" fillId="0" borderId="0" xfId="0" applyFont="1" applyBorder="1" applyAlignment="1">
      <alignment horizontal="right"/>
    </xf>
    <xf numFmtId="164" fontId="38" fillId="0" borderId="27" xfId="0" applyNumberFormat="1" applyFont="1" applyBorder="1"/>
    <xf numFmtId="0" fontId="12" fillId="0" borderId="3" xfId="0" applyFont="1" applyBorder="1" applyAlignment="1">
      <alignment vertical="top" wrapText="1"/>
    </xf>
    <xf numFmtId="0" fontId="25" fillId="0" borderId="0" xfId="0" applyFont="1" applyAlignment="1">
      <alignment vertical="top" wrapText="1"/>
    </xf>
    <xf numFmtId="0" fontId="35" fillId="0" borderId="1" xfId="0" applyFont="1" applyBorder="1" applyAlignment="1" applyProtection="1">
      <alignment horizontal="left" vertical="top" wrapText="1"/>
    </xf>
    <xf numFmtId="0" fontId="35" fillId="0" borderId="5" xfId="0" applyFont="1" applyBorder="1" applyAlignment="1" applyProtection="1">
      <alignment horizontal="left" vertical="top" wrapText="1"/>
    </xf>
    <xf numFmtId="0" fontId="35" fillId="0" borderId="2" xfId="0" applyFont="1" applyBorder="1" applyAlignment="1" applyProtection="1">
      <alignment horizontal="left" vertical="top" wrapText="1"/>
    </xf>
    <xf numFmtId="0" fontId="31" fillId="0" borderId="1" xfId="0" applyFont="1" applyBorder="1" applyAlignment="1">
      <alignment horizontal="center" vertical="top" wrapText="1"/>
    </xf>
    <xf numFmtId="0" fontId="31" fillId="0" borderId="5" xfId="0" applyFont="1" applyBorder="1" applyAlignment="1">
      <alignment horizontal="center" vertical="top" wrapText="1"/>
    </xf>
    <xf numFmtId="0" fontId="31" fillId="0" borderId="2" xfId="0" applyFont="1" applyBorder="1" applyAlignment="1">
      <alignment horizontal="center" vertical="top" wrapText="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13" fillId="0" borderId="2" xfId="0" applyFont="1" applyBorder="1" applyAlignment="1">
      <alignment horizontal="left" vertical="top" wrapText="1"/>
    </xf>
    <xf numFmtId="0" fontId="28" fillId="0" borderId="1" xfId="1" applyFont="1" applyBorder="1" applyAlignment="1" applyProtection="1">
      <alignment horizontal="left" indent="1"/>
      <protection locked="0"/>
    </xf>
    <xf numFmtId="0" fontId="28" fillId="0" borderId="5" xfId="1" applyFont="1" applyBorder="1" applyAlignment="1" applyProtection="1">
      <alignment horizontal="left" indent="1"/>
      <protection locked="0"/>
    </xf>
    <xf numFmtId="0" fontId="24" fillId="0" borderId="34"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12" fillId="0" borderId="1" xfId="0" applyFont="1" applyBorder="1" applyAlignment="1">
      <alignment vertical="top" wrapText="1"/>
    </xf>
    <xf numFmtId="0" fontId="27" fillId="0" borderId="5" xfId="0" applyFont="1" applyBorder="1" applyAlignment="1">
      <alignment vertical="top"/>
    </xf>
    <xf numFmtId="0" fontId="27" fillId="0" borderId="2" xfId="0" applyFont="1" applyBorder="1" applyAlignment="1">
      <alignment vertical="top"/>
    </xf>
    <xf numFmtId="0" fontId="24" fillId="0" borderId="1" xfId="0" applyFont="1" applyBorder="1" applyAlignment="1" applyProtection="1">
      <alignment vertical="top" wrapText="1"/>
    </xf>
    <xf numFmtId="0" fontId="27" fillId="0" borderId="5" xfId="0" applyFont="1" applyBorder="1" applyAlignment="1" applyProtection="1">
      <alignment vertical="top"/>
    </xf>
    <xf numFmtId="0" fontId="27" fillId="0" borderId="2" xfId="0" applyFont="1" applyBorder="1" applyAlignment="1" applyProtection="1">
      <alignment vertical="top"/>
    </xf>
    <xf numFmtId="0" fontId="12" fillId="0" borderId="1" xfId="0" quotePrefix="1" applyFont="1" applyBorder="1" applyAlignment="1">
      <alignment horizontal="left" wrapText="1" indent="1"/>
    </xf>
    <xf numFmtId="0" fontId="27" fillId="0" borderId="5" xfId="0" applyFont="1" applyBorder="1" applyAlignment="1">
      <alignment horizontal="left" wrapText="1" indent="1"/>
    </xf>
    <xf numFmtId="0" fontId="27" fillId="0" borderId="2" xfId="0" applyFont="1" applyBorder="1" applyAlignment="1">
      <alignment horizontal="left" wrapText="1" indent="1"/>
    </xf>
    <xf numFmtId="0" fontId="27" fillId="0" borderId="5" xfId="0" applyFont="1" applyBorder="1" applyAlignment="1">
      <alignment horizontal="left" indent="1"/>
    </xf>
    <xf numFmtId="0" fontId="27" fillId="0" borderId="2" xfId="0" applyFont="1" applyBorder="1" applyAlignment="1">
      <alignment horizontal="left" indent="1"/>
    </xf>
    <xf numFmtId="0" fontId="12" fillId="0" borderId="1" xfId="0" applyFont="1" applyBorder="1" applyAlignment="1"/>
    <xf numFmtId="0" fontId="27" fillId="0" borderId="5" xfId="0" applyFont="1" applyBorder="1"/>
    <xf numFmtId="0" fontId="27" fillId="0" borderId="28" xfId="0" applyFont="1" applyBorder="1"/>
    <xf numFmtId="0" fontId="27" fillId="0" borderId="29" xfId="0" applyFont="1" applyBorder="1"/>
    <xf numFmtId="0" fontId="12" fillId="0" borderId="1" xfId="0" applyFont="1" applyBorder="1" applyAlignment="1">
      <alignment horizontal="left" wrapText="1" indent="1"/>
    </xf>
    <xf numFmtId="0" fontId="27" fillId="0" borderId="30" xfId="0" applyFont="1" applyBorder="1" applyAlignment="1">
      <alignment horizontal="left" wrapText="1" indent="1"/>
    </xf>
    <xf numFmtId="0" fontId="27" fillId="0" borderId="31" xfId="0" applyFont="1" applyBorder="1" applyAlignment="1">
      <alignment horizontal="left" wrapText="1" indent="1"/>
    </xf>
    <xf numFmtId="0" fontId="12" fillId="0" borderId="1" xfId="0" applyFont="1" applyBorder="1" applyAlignment="1">
      <alignment vertical="center" wrapText="1"/>
    </xf>
    <xf numFmtId="0" fontId="27" fillId="0" borderId="5" xfId="0" applyFont="1" applyBorder="1" applyAlignment="1">
      <alignment vertical="center" wrapText="1"/>
    </xf>
    <xf numFmtId="0" fontId="27" fillId="0" borderId="2" xfId="0" applyFont="1" applyBorder="1" applyAlignment="1">
      <alignment vertical="center" wrapText="1"/>
    </xf>
    <xf numFmtId="0" fontId="18" fillId="0" borderId="0" xfId="0" applyFont="1" applyAlignment="1">
      <alignment horizontal="center" vertical="center" textRotation="90" wrapText="1"/>
    </xf>
    <xf numFmtId="0" fontId="18" fillId="0" borderId="42" xfId="0" applyFont="1" applyBorder="1" applyAlignment="1">
      <alignment horizontal="center" vertical="center" textRotation="90" wrapText="1"/>
    </xf>
    <xf numFmtId="0" fontId="37" fillId="0" borderId="20" xfId="0" applyFont="1" applyBorder="1" applyAlignment="1">
      <alignment horizontal="right" wrapText="1"/>
    </xf>
    <xf numFmtId="0" fontId="37" fillId="0" borderId="21" xfId="0" applyFont="1" applyBorder="1" applyAlignment="1">
      <alignment horizontal="right" wrapText="1"/>
    </xf>
    <xf numFmtId="3" fontId="10" fillId="0" borderId="13" xfId="0" applyNumberFormat="1" applyFont="1" applyBorder="1" applyAlignment="1">
      <alignment horizontal="center"/>
    </xf>
    <xf numFmtId="0" fontId="2" fillId="0" borderId="13" xfId="0" applyFont="1" applyBorder="1" applyAlignment="1">
      <alignment horizontal="center"/>
    </xf>
    <xf numFmtId="0" fontId="6" fillId="0" borderId="7" xfId="0" applyFont="1" applyBorder="1" applyAlignment="1">
      <alignment horizontal="center" vertical="center" wrapText="1"/>
    </xf>
    <xf numFmtId="0" fontId="11" fillId="0" borderId="8" xfId="0" applyFont="1" applyBorder="1"/>
    <xf numFmtId="0" fontId="11" fillId="0" borderId="9" xfId="0" applyFont="1" applyBorder="1"/>
    <xf numFmtId="164" fontId="17" fillId="0" borderId="42" xfId="0" applyNumberFormat="1" applyFont="1" applyBorder="1" applyAlignment="1">
      <alignment horizontal="right"/>
    </xf>
    <xf numFmtId="0" fontId="4" fillId="0" borderId="13" xfId="0" applyFont="1" applyBorder="1" applyAlignment="1">
      <alignment horizontal="center" vertical="center" wrapText="1"/>
    </xf>
    <xf numFmtId="0" fontId="7" fillId="0" borderId="13" xfId="0" applyFont="1" applyBorder="1" applyAlignment="1"/>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13" xfId="0" applyFont="1" applyBorder="1" applyAlignment="1"/>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5" fillId="2" borderId="14" xfId="0" applyFont="1" applyFill="1" applyBorder="1" applyAlignment="1">
      <alignment horizontal="left"/>
    </xf>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5" fillId="2" borderId="16" xfId="0" applyFont="1" applyFill="1" applyBorder="1" applyAlignment="1">
      <alignment horizontal="left" wrapText="1"/>
    </xf>
    <xf numFmtId="0" fontId="5" fillId="2" borderId="13" xfId="0" applyFont="1" applyFill="1" applyBorder="1" applyAlignment="1">
      <alignment horizontal="left"/>
    </xf>
    <xf numFmtId="0" fontId="5" fillId="2" borderId="13" xfId="0" applyFont="1" applyFill="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colors>
    <mruColors>
      <color rgb="FFF0C3C0"/>
      <color rgb="FFE0F7FF"/>
      <color rgb="FFDEFFE8"/>
      <color rgb="FFFFF9D0"/>
      <color rgb="FFEEB3B2"/>
      <color rgb="FFFFE1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pelyceevangogh.nl/index.php/adherer" TargetMode="External"/><Relationship Id="rId1" Type="http://schemas.openxmlformats.org/officeDocument/2006/relationships/hyperlink" Target="mailto:papeterie.ape@gmail.com?subject=Pack%20de%20rentr&#233;e%20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outlinePr summaryBelow="0" summaryRight="0"/>
  </sheetPr>
  <dimension ref="A1:Z997"/>
  <sheetViews>
    <sheetView showGridLines="0" tabSelected="1" zoomScaleNormal="100" workbookViewId="0">
      <selection activeCell="B22" sqref="B22"/>
    </sheetView>
  </sheetViews>
  <sheetFormatPr baseColWidth="10" defaultColWidth="12.6640625" defaultRowHeight="15.75" customHeight="1" x14ac:dyDescent="0.25"/>
  <cols>
    <col min="1" max="1" width="17.5" style="107" customWidth="1"/>
    <col min="2" max="2" width="59.5" style="107" customWidth="1"/>
    <col min="3" max="16384" width="12.6640625" style="107"/>
  </cols>
  <sheetData>
    <row r="1" spans="1:26" s="132" customFormat="1" ht="31" x14ac:dyDescent="0.35">
      <c r="A1" s="162" t="s">
        <v>486</v>
      </c>
      <c r="B1" s="163"/>
      <c r="C1" s="163"/>
      <c r="D1" s="163"/>
      <c r="E1" s="164"/>
      <c r="F1" s="131"/>
      <c r="G1" s="131"/>
      <c r="H1" s="131"/>
      <c r="I1" s="131"/>
      <c r="J1" s="131"/>
      <c r="K1" s="131"/>
      <c r="L1" s="131"/>
      <c r="M1" s="131"/>
      <c r="N1" s="131"/>
      <c r="O1" s="131"/>
      <c r="P1" s="131"/>
      <c r="Q1" s="131"/>
      <c r="R1" s="131"/>
      <c r="S1" s="131"/>
      <c r="T1" s="131"/>
      <c r="U1" s="131"/>
      <c r="V1" s="131"/>
      <c r="W1" s="131"/>
      <c r="X1" s="131"/>
      <c r="Y1" s="131"/>
      <c r="Z1" s="131"/>
    </row>
    <row r="2" spans="1:26" ht="49" customHeight="1" x14ac:dyDescent="0.25">
      <c r="A2" s="165" t="s">
        <v>476</v>
      </c>
      <c r="B2" s="166"/>
      <c r="C2" s="166"/>
      <c r="D2" s="166"/>
      <c r="E2" s="167"/>
      <c r="F2" s="106"/>
      <c r="G2" s="106"/>
      <c r="H2" s="106"/>
      <c r="I2" s="106"/>
      <c r="J2" s="106"/>
      <c r="K2" s="106"/>
      <c r="L2" s="106"/>
      <c r="M2" s="106"/>
      <c r="N2" s="106"/>
      <c r="O2" s="106"/>
      <c r="P2" s="106"/>
      <c r="Q2" s="106"/>
      <c r="R2" s="106"/>
      <c r="S2" s="106"/>
      <c r="T2" s="106"/>
      <c r="U2" s="106"/>
      <c r="V2" s="106"/>
      <c r="W2" s="106"/>
      <c r="X2" s="106"/>
      <c r="Y2" s="106"/>
      <c r="Z2" s="106"/>
    </row>
    <row r="4" spans="1:26" ht="24" x14ac:dyDescent="0.3">
      <c r="A4" s="133" t="s">
        <v>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11" customHeight="1" x14ac:dyDescent="0.2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ht="21" x14ac:dyDescent="0.25">
      <c r="A6" s="137" t="s">
        <v>463</v>
      </c>
      <c r="B6" s="125"/>
      <c r="C6" s="125"/>
      <c r="D6" s="125"/>
      <c r="E6" s="112"/>
      <c r="F6" s="109"/>
      <c r="G6" s="109"/>
      <c r="H6" s="109"/>
      <c r="I6" s="109"/>
      <c r="J6" s="109"/>
      <c r="K6" s="109"/>
      <c r="L6" s="109"/>
      <c r="M6" s="109"/>
      <c r="N6" s="109"/>
      <c r="O6" s="109"/>
      <c r="P6" s="109"/>
      <c r="Q6" s="109"/>
      <c r="R6" s="109"/>
      <c r="S6" s="109"/>
      <c r="T6" s="109"/>
      <c r="U6" s="109"/>
      <c r="V6" s="109"/>
      <c r="W6" s="109"/>
      <c r="X6" s="109"/>
      <c r="Y6" s="109"/>
      <c r="Z6" s="109"/>
    </row>
    <row r="7" spans="1:26" ht="55" customHeight="1" x14ac:dyDescent="0.25">
      <c r="A7" s="185" t="s">
        <v>464</v>
      </c>
      <c r="B7" s="186"/>
      <c r="C7" s="186"/>
      <c r="D7" s="186"/>
      <c r="E7" s="187"/>
      <c r="F7" s="109"/>
      <c r="G7" s="109"/>
      <c r="H7" s="109"/>
      <c r="I7" s="109"/>
      <c r="J7" s="109"/>
      <c r="K7" s="109"/>
      <c r="L7" s="109"/>
      <c r="M7" s="109"/>
      <c r="N7" s="109"/>
      <c r="O7" s="109"/>
      <c r="P7" s="109"/>
      <c r="Q7" s="109"/>
      <c r="R7" s="109"/>
      <c r="S7" s="109"/>
      <c r="T7" s="109"/>
      <c r="U7" s="109"/>
      <c r="V7" s="109"/>
      <c r="W7" s="109"/>
      <c r="X7" s="109"/>
      <c r="Y7" s="109"/>
      <c r="Z7" s="109"/>
    </row>
    <row r="8" spans="1:26" ht="19" customHeight="1" x14ac:dyDescent="0.25">
      <c r="A8" s="185" t="s">
        <v>3</v>
      </c>
      <c r="B8" s="188"/>
      <c r="C8" s="188"/>
      <c r="D8" s="188"/>
      <c r="E8" s="189"/>
      <c r="F8" s="109"/>
      <c r="G8" s="109"/>
      <c r="H8" s="109"/>
      <c r="I8" s="109"/>
      <c r="J8" s="109"/>
      <c r="K8" s="109"/>
      <c r="L8" s="109"/>
      <c r="M8" s="109"/>
      <c r="N8" s="109"/>
      <c r="O8" s="109"/>
      <c r="P8" s="109"/>
      <c r="Q8" s="109"/>
      <c r="R8" s="109"/>
      <c r="S8" s="109"/>
      <c r="T8" s="109"/>
      <c r="U8" s="109"/>
      <c r="V8" s="109"/>
      <c r="W8" s="109"/>
      <c r="X8" s="109"/>
      <c r="Y8" s="109"/>
      <c r="Z8" s="109"/>
    </row>
    <row r="9" spans="1:26" ht="19" customHeight="1" x14ac:dyDescent="0.25">
      <c r="A9" s="185" t="s">
        <v>465</v>
      </c>
      <c r="B9" s="188"/>
      <c r="C9" s="188"/>
      <c r="D9" s="188"/>
      <c r="E9" s="189"/>
      <c r="F9" s="109"/>
      <c r="G9" s="109"/>
      <c r="H9" s="109"/>
      <c r="I9" s="109"/>
      <c r="J9" s="109"/>
      <c r="K9" s="109"/>
      <c r="L9" s="109"/>
      <c r="M9" s="109"/>
      <c r="N9" s="109"/>
      <c r="O9" s="109"/>
      <c r="P9" s="109"/>
      <c r="Q9" s="109"/>
      <c r="R9" s="109"/>
      <c r="S9" s="109"/>
      <c r="T9" s="109"/>
      <c r="U9" s="109"/>
      <c r="V9" s="109"/>
      <c r="W9" s="109"/>
      <c r="X9" s="109"/>
      <c r="Y9" s="109"/>
      <c r="Z9" s="109"/>
    </row>
    <row r="10" spans="1:26" ht="15" customHeight="1"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row>
    <row r="11" spans="1:26" ht="21" x14ac:dyDescent="0.25">
      <c r="A11" s="190" t="s">
        <v>461</v>
      </c>
      <c r="B11" s="191"/>
      <c r="C11" s="192"/>
      <c r="D11" s="192"/>
      <c r="E11" s="193"/>
      <c r="F11" s="109"/>
      <c r="G11" s="109"/>
      <c r="H11" s="109"/>
      <c r="I11" s="109"/>
      <c r="J11" s="109"/>
      <c r="K11" s="109"/>
      <c r="L11" s="109"/>
      <c r="M11" s="109"/>
      <c r="N11" s="109"/>
      <c r="O11" s="109"/>
      <c r="P11" s="109"/>
      <c r="Q11" s="109"/>
      <c r="R11" s="109"/>
      <c r="S11" s="109"/>
      <c r="T11" s="109"/>
      <c r="U11" s="109"/>
      <c r="V11" s="109"/>
      <c r="W11" s="109"/>
      <c r="X11" s="109"/>
      <c r="Y11" s="109"/>
      <c r="Z11" s="109"/>
    </row>
    <row r="12" spans="1:26" ht="21" x14ac:dyDescent="0.25">
      <c r="A12" s="168" t="s">
        <v>416</v>
      </c>
      <c r="B12" s="169"/>
      <c r="C12" s="111"/>
      <c r="D12" s="111"/>
      <c r="E12" s="111"/>
      <c r="F12" s="112"/>
      <c r="G12" s="109"/>
      <c r="H12" s="109"/>
      <c r="I12" s="109"/>
      <c r="J12" s="109"/>
      <c r="K12" s="109"/>
      <c r="L12" s="109"/>
      <c r="M12" s="109"/>
      <c r="N12" s="109"/>
      <c r="O12" s="109"/>
      <c r="P12" s="109"/>
      <c r="Q12" s="109"/>
      <c r="R12" s="109"/>
      <c r="S12" s="109"/>
      <c r="T12" s="109"/>
      <c r="U12" s="109"/>
      <c r="V12" s="109"/>
      <c r="W12" s="109"/>
      <c r="X12" s="109"/>
      <c r="Y12" s="109"/>
      <c r="Z12" s="109"/>
    </row>
    <row r="13" spans="1:26" ht="47" customHeight="1" x14ac:dyDescent="0.25">
      <c r="A13" s="194" t="s">
        <v>468</v>
      </c>
      <c r="B13" s="186"/>
      <c r="C13" s="195"/>
      <c r="D13" s="195"/>
      <c r="E13" s="196"/>
      <c r="F13" s="109"/>
      <c r="G13" s="109"/>
      <c r="H13" s="109"/>
      <c r="I13" s="109"/>
      <c r="J13" s="109"/>
      <c r="K13" s="109"/>
      <c r="L13" s="109"/>
      <c r="M13" s="109"/>
      <c r="N13" s="109"/>
      <c r="O13" s="109"/>
      <c r="P13" s="109"/>
      <c r="Q13" s="109"/>
      <c r="R13" s="109"/>
      <c r="S13" s="109"/>
      <c r="T13" s="109"/>
      <c r="U13" s="109"/>
      <c r="V13" s="109"/>
      <c r="W13" s="109"/>
      <c r="X13" s="109"/>
      <c r="Y13" s="109"/>
      <c r="Z13" s="109"/>
    </row>
    <row r="14" spans="1:26" ht="21" x14ac:dyDescent="0.25">
      <c r="A14" s="148" t="s">
        <v>435</v>
      </c>
      <c r="B14" s="110"/>
      <c r="C14" s="113"/>
      <c r="D14" s="113"/>
      <c r="E14" s="114"/>
      <c r="F14" s="109"/>
      <c r="G14" s="109"/>
      <c r="H14" s="109"/>
      <c r="I14" s="109"/>
      <c r="J14" s="109"/>
      <c r="K14" s="109"/>
      <c r="L14" s="109"/>
      <c r="M14" s="109"/>
      <c r="N14" s="109"/>
      <c r="O14" s="109"/>
      <c r="P14" s="109"/>
      <c r="Q14" s="109"/>
      <c r="R14" s="109"/>
      <c r="S14" s="109"/>
      <c r="T14" s="109"/>
      <c r="U14" s="109"/>
      <c r="V14" s="109"/>
      <c r="W14" s="109"/>
      <c r="X14" s="109"/>
      <c r="Y14" s="109"/>
      <c r="Z14" s="109"/>
    </row>
    <row r="15" spans="1:26" ht="21" x14ac:dyDescent="0.25">
      <c r="A15" s="147" t="s">
        <v>469</v>
      </c>
      <c r="B15" s="136"/>
      <c r="C15" s="113"/>
      <c r="D15" s="113"/>
      <c r="E15" s="114"/>
      <c r="F15" s="109"/>
      <c r="G15" s="109"/>
      <c r="H15" s="109"/>
      <c r="I15" s="109"/>
      <c r="J15" s="109"/>
      <c r="K15" s="109"/>
      <c r="L15" s="109"/>
      <c r="M15" s="109"/>
      <c r="N15" s="109"/>
      <c r="O15" s="109"/>
      <c r="P15" s="109"/>
      <c r="Q15" s="109"/>
      <c r="R15" s="109"/>
      <c r="S15" s="109"/>
      <c r="T15" s="109"/>
      <c r="U15" s="109"/>
      <c r="V15" s="109"/>
      <c r="W15" s="109"/>
      <c r="X15" s="109"/>
      <c r="Y15" s="109"/>
      <c r="Z15" s="109"/>
    </row>
    <row r="16" spans="1:26" ht="21" x14ac:dyDescent="0.25">
      <c r="A16" s="148" t="str">
        <f>CONCATENATE("Pack2022",IF(ISBLANK(B22),"Nom",PROPER(B22)),IF(ISBLANK(B23),"Prenom",PROPER(B23)))</f>
        <v>Pack2022NomPrenom</v>
      </c>
      <c r="B16" s="136"/>
      <c r="C16" s="113"/>
      <c r="D16" s="113"/>
      <c r="E16" s="114"/>
      <c r="F16" s="109"/>
      <c r="G16" s="109"/>
      <c r="H16" s="109"/>
      <c r="I16" s="109"/>
      <c r="J16" s="109"/>
      <c r="K16" s="109"/>
      <c r="L16" s="109"/>
      <c r="M16" s="109"/>
      <c r="N16" s="109"/>
      <c r="O16" s="109"/>
      <c r="P16" s="109"/>
      <c r="Q16" s="109"/>
      <c r="R16" s="109"/>
      <c r="S16" s="109"/>
      <c r="T16" s="109"/>
      <c r="U16" s="109"/>
      <c r="V16" s="109"/>
      <c r="W16" s="109"/>
      <c r="X16" s="109"/>
      <c r="Y16" s="109"/>
      <c r="Z16" s="109"/>
    </row>
    <row r="17" spans="1:26" ht="12" customHeight="1" x14ac:dyDescent="0.2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row>
    <row r="18" spans="1:26" s="158" customFormat="1" ht="41" customHeight="1" x14ac:dyDescent="0.15">
      <c r="A18" s="197" t="s">
        <v>477</v>
      </c>
      <c r="B18" s="198"/>
      <c r="C18" s="198"/>
      <c r="D18" s="198"/>
      <c r="E18" s="199"/>
      <c r="F18" s="157"/>
      <c r="G18" s="157"/>
      <c r="H18" s="157"/>
      <c r="I18" s="157"/>
      <c r="J18" s="157"/>
      <c r="K18" s="157"/>
      <c r="L18" s="157"/>
      <c r="M18" s="157"/>
      <c r="N18" s="157"/>
      <c r="O18" s="157"/>
      <c r="P18" s="157"/>
      <c r="Q18" s="157"/>
      <c r="R18" s="157"/>
      <c r="S18" s="157"/>
      <c r="T18" s="157"/>
      <c r="U18" s="157"/>
      <c r="V18" s="157"/>
      <c r="W18" s="157"/>
      <c r="X18" s="157"/>
      <c r="Y18" s="157"/>
      <c r="Z18" s="157"/>
    </row>
    <row r="19" spans="1:26" ht="16" customHeight="1" x14ac:dyDescent="0.25">
      <c r="A19" s="134"/>
      <c r="B19" s="110"/>
      <c r="C19" s="110"/>
      <c r="D19" s="110"/>
      <c r="E19" s="135"/>
      <c r="F19" s="109"/>
      <c r="G19" s="109"/>
      <c r="H19" s="109"/>
      <c r="I19" s="109"/>
      <c r="J19" s="109"/>
      <c r="K19" s="109"/>
      <c r="L19" s="109"/>
      <c r="M19" s="109"/>
      <c r="N19" s="109"/>
      <c r="O19" s="109"/>
      <c r="P19" s="109"/>
      <c r="Q19" s="109"/>
      <c r="R19" s="109"/>
      <c r="S19" s="109"/>
      <c r="T19" s="109"/>
      <c r="U19" s="109"/>
      <c r="V19" s="109"/>
      <c r="W19" s="109"/>
      <c r="X19" s="109"/>
      <c r="Y19" s="109"/>
      <c r="Z19" s="109"/>
    </row>
    <row r="20" spans="1:26" ht="51" customHeight="1" x14ac:dyDescent="0.25">
      <c r="A20" s="179" t="s">
        <v>479</v>
      </c>
      <c r="B20" s="180"/>
      <c r="C20" s="180"/>
      <c r="D20" s="180"/>
      <c r="E20" s="181"/>
      <c r="F20" s="109"/>
      <c r="G20" s="109"/>
      <c r="H20" s="109"/>
      <c r="I20" s="109"/>
      <c r="J20" s="109"/>
      <c r="K20" s="109"/>
      <c r="L20" s="109"/>
      <c r="M20" s="109"/>
      <c r="N20" s="109"/>
      <c r="O20" s="109"/>
      <c r="P20" s="109"/>
      <c r="Q20" s="109"/>
      <c r="R20" s="109"/>
      <c r="S20" s="109"/>
      <c r="T20" s="109"/>
      <c r="U20" s="109"/>
      <c r="V20" s="109"/>
      <c r="W20" s="109"/>
      <c r="X20" s="109"/>
      <c r="Y20" s="109"/>
      <c r="Z20" s="109"/>
    </row>
    <row r="21" spans="1:26" ht="22" thickBot="1" x14ac:dyDescent="0.3">
      <c r="A21" s="120"/>
      <c r="B21" s="121"/>
      <c r="C21" s="121"/>
      <c r="D21" s="121"/>
      <c r="E21" s="122"/>
      <c r="F21" s="106"/>
      <c r="G21" s="106"/>
      <c r="H21" s="106"/>
      <c r="I21" s="106"/>
      <c r="J21" s="106"/>
      <c r="K21" s="106"/>
      <c r="L21" s="106"/>
      <c r="M21" s="106"/>
      <c r="N21" s="106"/>
      <c r="O21" s="106"/>
      <c r="P21" s="106"/>
      <c r="Q21" s="106"/>
      <c r="R21" s="106"/>
      <c r="S21" s="106"/>
      <c r="T21" s="106"/>
      <c r="U21" s="106"/>
      <c r="V21" s="106"/>
      <c r="W21" s="106"/>
      <c r="X21" s="106"/>
      <c r="Y21" s="106"/>
      <c r="Z21" s="106"/>
    </row>
    <row r="22" spans="1:26" ht="30" customHeight="1" x14ac:dyDescent="0.25">
      <c r="A22" s="123" t="s">
        <v>0</v>
      </c>
      <c r="B22" s="124"/>
      <c r="C22" s="125"/>
      <c r="D22" s="170" t="s">
        <v>443</v>
      </c>
      <c r="E22" s="171"/>
      <c r="F22" s="171"/>
      <c r="G22" s="171"/>
      <c r="H22" s="172"/>
      <c r="I22" s="112"/>
      <c r="J22" s="109"/>
      <c r="K22" s="109"/>
      <c r="L22" s="109"/>
      <c r="M22" s="109"/>
      <c r="N22" s="109"/>
      <c r="O22" s="109"/>
      <c r="P22" s="109"/>
      <c r="Q22" s="109"/>
      <c r="R22" s="109"/>
      <c r="S22" s="109"/>
      <c r="T22" s="109"/>
      <c r="U22" s="109"/>
      <c r="V22" s="109"/>
      <c r="W22" s="109"/>
      <c r="X22" s="109"/>
      <c r="Y22" s="109"/>
      <c r="Z22" s="109"/>
    </row>
    <row r="23" spans="1:26" ht="30" customHeight="1" x14ac:dyDescent="0.25">
      <c r="A23" s="123" t="s">
        <v>1</v>
      </c>
      <c r="B23" s="126"/>
      <c r="C23" s="125"/>
      <c r="D23" s="173"/>
      <c r="E23" s="174"/>
      <c r="F23" s="174"/>
      <c r="G23" s="174"/>
      <c r="H23" s="175"/>
      <c r="I23" s="112"/>
      <c r="J23" s="109"/>
      <c r="K23" s="109"/>
      <c r="L23" s="109"/>
      <c r="M23" s="109"/>
      <c r="N23" s="109"/>
      <c r="O23" s="109"/>
      <c r="P23" s="109"/>
      <c r="Q23" s="109"/>
      <c r="R23" s="109"/>
      <c r="S23" s="109"/>
      <c r="T23" s="109"/>
      <c r="U23" s="109"/>
      <c r="V23" s="109"/>
      <c r="W23" s="109"/>
      <c r="X23" s="109"/>
      <c r="Y23" s="109"/>
      <c r="Z23" s="109"/>
    </row>
    <row r="24" spans="1:26" ht="30" customHeight="1" thickBot="1" x14ac:dyDescent="0.3">
      <c r="A24" s="123" t="s">
        <v>467</v>
      </c>
      <c r="B24" s="127"/>
      <c r="C24" s="125"/>
      <c r="D24" s="176"/>
      <c r="E24" s="177"/>
      <c r="F24" s="177"/>
      <c r="G24" s="177"/>
      <c r="H24" s="178"/>
      <c r="I24" s="112"/>
      <c r="J24" s="109"/>
      <c r="K24" s="109"/>
      <c r="L24" s="109"/>
      <c r="M24" s="109"/>
      <c r="N24" s="109"/>
      <c r="O24" s="109"/>
      <c r="P24" s="109"/>
      <c r="Q24" s="109"/>
      <c r="R24" s="109"/>
      <c r="S24" s="109"/>
      <c r="T24" s="109"/>
      <c r="U24" s="109"/>
      <c r="V24" s="109"/>
      <c r="W24" s="109"/>
      <c r="X24" s="109"/>
      <c r="Y24" s="109"/>
      <c r="Z24" s="109"/>
    </row>
    <row r="25" spans="1:26" ht="22" thickBot="1" x14ac:dyDescent="0.3">
      <c r="A25" s="123"/>
      <c r="B25" s="115"/>
      <c r="C25" s="128"/>
      <c r="D25" s="116"/>
      <c r="E25" s="116"/>
      <c r="F25" s="116"/>
      <c r="G25" s="119"/>
      <c r="H25" s="119"/>
      <c r="I25" s="109"/>
      <c r="J25" s="109"/>
      <c r="K25" s="109"/>
      <c r="L25" s="109"/>
      <c r="M25" s="109"/>
      <c r="N25" s="109"/>
      <c r="O25" s="109"/>
      <c r="P25" s="109"/>
      <c r="Q25" s="109"/>
      <c r="R25" s="109"/>
      <c r="S25" s="109"/>
      <c r="T25" s="109"/>
      <c r="U25" s="109"/>
      <c r="V25" s="109"/>
      <c r="W25" s="109"/>
      <c r="X25" s="109"/>
      <c r="Y25" s="109"/>
      <c r="Z25" s="109"/>
    </row>
    <row r="26" spans="1:26" ht="21" x14ac:dyDescent="0.25">
      <c r="B26" s="129" t="s">
        <v>472</v>
      </c>
      <c r="C26" s="130"/>
      <c r="D26" s="116"/>
      <c r="E26" s="116"/>
      <c r="F26" s="112"/>
      <c r="G26" s="109"/>
      <c r="H26" s="109"/>
      <c r="I26" s="109"/>
      <c r="J26" s="109"/>
      <c r="K26" s="109"/>
      <c r="L26" s="109"/>
      <c r="M26" s="109"/>
      <c r="N26" s="109"/>
      <c r="O26" s="109"/>
      <c r="P26" s="109"/>
      <c r="Q26" s="109"/>
      <c r="R26" s="109"/>
      <c r="S26" s="109"/>
      <c r="T26" s="109"/>
      <c r="U26" s="109"/>
      <c r="V26" s="109"/>
      <c r="W26" s="109"/>
      <c r="X26" s="109"/>
      <c r="Y26" s="109"/>
      <c r="Z26" s="109"/>
    </row>
    <row r="28" spans="1:26" ht="24" x14ac:dyDescent="0.3">
      <c r="A28" s="143" t="s">
        <v>462</v>
      </c>
      <c r="B28" s="144"/>
      <c r="C28" s="144"/>
      <c r="D28" s="144"/>
      <c r="E28" s="144"/>
      <c r="F28" s="144"/>
      <c r="G28" s="144"/>
      <c r="H28" s="144"/>
      <c r="I28" s="144"/>
      <c r="J28" s="144"/>
    </row>
    <row r="29" spans="1:26" ht="12" customHeight="1" x14ac:dyDescent="0.25">
      <c r="A29" s="145"/>
      <c r="B29" s="146"/>
      <c r="C29" s="141"/>
      <c r="D29" s="141"/>
      <c r="E29" s="141"/>
      <c r="F29" s="142"/>
      <c r="G29" s="138"/>
      <c r="H29" s="138"/>
      <c r="I29" s="138"/>
      <c r="J29" s="138"/>
      <c r="K29" s="109"/>
      <c r="L29" s="109"/>
      <c r="M29" s="109"/>
      <c r="N29" s="109"/>
      <c r="O29" s="109"/>
      <c r="P29" s="109"/>
      <c r="Q29" s="109"/>
      <c r="R29" s="109"/>
      <c r="S29" s="109"/>
      <c r="T29" s="109"/>
      <c r="U29" s="109"/>
      <c r="V29" s="109"/>
      <c r="W29" s="109"/>
      <c r="X29" s="109"/>
      <c r="Y29" s="109"/>
      <c r="Z29" s="109"/>
    </row>
    <row r="30" spans="1:26" ht="21" x14ac:dyDescent="0.25">
      <c r="A30" s="117" t="s">
        <v>473</v>
      </c>
      <c r="B30" s="146"/>
      <c r="C30" s="141"/>
      <c r="D30" s="141"/>
      <c r="E30" s="141"/>
      <c r="F30" s="142"/>
      <c r="G30" s="138"/>
      <c r="H30" s="138"/>
      <c r="I30" s="138"/>
      <c r="J30" s="138"/>
      <c r="K30" s="109"/>
      <c r="L30" s="109"/>
      <c r="M30" s="109"/>
      <c r="N30" s="109"/>
      <c r="O30" s="109"/>
      <c r="P30" s="109"/>
      <c r="Q30" s="109"/>
      <c r="R30" s="109"/>
      <c r="S30" s="109"/>
      <c r="T30" s="109"/>
      <c r="U30" s="109"/>
      <c r="V30" s="109"/>
      <c r="W30" s="109"/>
      <c r="X30" s="109"/>
      <c r="Y30" s="109"/>
      <c r="Z30" s="109"/>
    </row>
    <row r="31" spans="1:26" ht="21" x14ac:dyDescent="0.25">
      <c r="A31" s="117" t="s">
        <v>478</v>
      </c>
      <c r="B31" s="146"/>
      <c r="C31" s="141"/>
      <c r="D31" s="141"/>
      <c r="E31" s="141"/>
      <c r="F31" s="142"/>
      <c r="G31" s="138"/>
      <c r="H31" s="138"/>
      <c r="I31" s="138"/>
      <c r="J31" s="138"/>
      <c r="K31" s="109"/>
      <c r="L31" s="109"/>
      <c r="M31" s="109"/>
      <c r="N31" s="109"/>
      <c r="O31" s="109"/>
      <c r="P31" s="109"/>
      <c r="Q31" s="109"/>
      <c r="R31" s="109"/>
      <c r="S31" s="109"/>
      <c r="T31" s="109"/>
      <c r="U31" s="109"/>
      <c r="V31" s="109"/>
      <c r="W31" s="109"/>
      <c r="X31" s="109"/>
      <c r="Y31" s="109"/>
      <c r="Z31" s="109"/>
    </row>
    <row r="32" spans="1:26" ht="21" x14ac:dyDescent="0.25">
      <c r="A32" s="117" t="s">
        <v>474</v>
      </c>
      <c r="B32" s="146"/>
      <c r="C32" s="141"/>
      <c r="D32" s="141"/>
      <c r="E32" s="141"/>
      <c r="F32" s="142"/>
      <c r="G32" s="138"/>
      <c r="H32" s="138"/>
      <c r="I32" s="138"/>
      <c r="J32" s="138"/>
      <c r="K32" s="109"/>
      <c r="L32" s="109"/>
      <c r="M32" s="109"/>
      <c r="N32" s="109"/>
      <c r="O32" s="109"/>
      <c r="P32" s="109"/>
      <c r="Q32" s="109"/>
      <c r="R32" s="109"/>
      <c r="S32" s="109"/>
      <c r="T32" s="109"/>
      <c r="U32" s="109"/>
      <c r="V32" s="109"/>
      <c r="W32" s="109"/>
      <c r="X32" s="109"/>
      <c r="Y32" s="109"/>
      <c r="Z32" s="109"/>
    </row>
    <row r="33" spans="1:26" ht="21" x14ac:dyDescent="0.25">
      <c r="A33" s="117" t="s">
        <v>475</v>
      </c>
      <c r="B33" s="146"/>
      <c r="C33" s="141"/>
      <c r="D33" s="141"/>
      <c r="E33" s="141"/>
      <c r="F33" s="142"/>
      <c r="G33" s="138"/>
      <c r="H33" s="138"/>
      <c r="I33" s="138"/>
      <c r="J33" s="138"/>
      <c r="K33" s="109"/>
      <c r="L33" s="109"/>
      <c r="M33" s="109"/>
      <c r="N33" s="109"/>
      <c r="O33" s="109"/>
      <c r="P33" s="109"/>
      <c r="Q33" s="109"/>
      <c r="R33" s="109"/>
      <c r="S33" s="109"/>
      <c r="T33" s="109"/>
      <c r="U33" s="109"/>
      <c r="V33" s="109"/>
      <c r="W33" s="109"/>
      <c r="X33" s="109"/>
      <c r="Y33" s="109"/>
      <c r="Z33" s="109"/>
    </row>
    <row r="34" spans="1:26" ht="21" x14ac:dyDescent="0.25">
      <c r="A34" s="118" t="s">
        <v>438</v>
      </c>
      <c r="B34" s="115"/>
      <c r="C34" s="141"/>
      <c r="D34" s="141"/>
      <c r="E34" s="141"/>
      <c r="F34" s="142"/>
      <c r="G34" s="138"/>
      <c r="H34" s="138"/>
      <c r="I34" s="138"/>
      <c r="J34" s="138"/>
      <c r="K34" s="109"/>
      <c r="L34" s="109"/>
      <c r="M34" s="109"/>
      <c r="N34" s="109"/>
      <c r="O34" s="109"/>
      <c r="P34" s="109"/>
      <c r="Q34" s="109"/>
      <c r="R34" s="109"/>
      <c r="S34" s="109"/>
      <c r="T34" s="109"/>
      <c r="U34" s="109"/>
      <c r="V34" s="109"/>
      <c r="W34" s="109"/>
      <c r="X34" s="109"/>
      <c r="Y34" s="109"/>
      <c r="Z34" s="109"/>
    </row>
    <row r="35" spans="1:26" ht="21" x14ac:dyDescent="0.25">
      <c r="A35" s="138"/>
      <c r="B35" s="139"/>
      <c r="C35" s="139"/>
      <c r="D35" s="139"/>
      <c r="E35" s="139"/>
      <c r="F35" s="138"/>
      <c r="G35" s="138"/>
      <c r="H35" s="138"/>
      <c r="I35" s="138"/>
      <c r="J35" s="138"/>
      <c r="K35" s="109"/>
      <c r="L35" s="109"/>
      <c r="M35" s="109"/>
      <c r="N35" s="109"/>
      <c r="O35" s="109"/>
      <c r="P35" s="109"/>
      <c r="Q35" s="109"/>
      <c r="R35" s="109"/>
      <c r="S35" s="109"/>
      <c r="T35" s="109"/>
      <c r="U35" s="109"/>
      <c r="V35" s="109"/>
      <c r="W35" s="109"/>
      <c r="X35" s="109"/>
      <c r="Y35" s="109"/>
      <c r="Z35" s="109"/>
    </row>
    <row r="36" spans="1:26" ht="71" customHeight="1" x14ac:dyDescent="0.25">
      <c r="A36" s="182" t="s">
        <v>466</v>
      </c>
      <c r="B36" s="183"/>
      <c r="C36" s="183"/>
      <c r="D36" s="183"/>
      <c r="E36" s="184"/>
      <c r="F36" s="138"/>
      <c r="G36" s="138"/>
      <c r="H36" s="138"/>
      <c r="I36" s="138"/>
      <c r="J36" s="138"/>
      <c r="K36" s="109"/>
      <c r="L36" s="109"/>
      <c r="M36" s="109"/>
      <c r="N36" s="109"/>
      <c r="O36" s="109"/>
      <c r="P36" s="109"/>
      <c r="Q36" s="109"/>
      <c r="R36" s="109"/>
      <c r="S36" s="109"/>
      <c r="T36" s="109"/>
      <c r="U36" s="109"/>
      <c r="V36" s="109"/>
      <c r="W36" s="109"/>
      <c r="X36" s="109"/>
      <c r="Y36" s="109"/>
      <c r="Z36" s="109"/>
    </row>
    <row r="37" spans="1:26" ht="46" customHeight="1" x14ac:dyDescent="0.25">
      <c r="A37" s="182" t="s">
        <v>434</v>
      </c>
      <c r="B37" s="183"/>
      <c r="C37" s="183"/>
      <c r="D37" s="183"/>
      <c r="E37" s="184"/>
      <c r="F37" s="140"/>
      <c r="G37" s="140"/>
      <c r="H37" s="140"/>
      <c r="I37" s="140"/>
      <c r="J37" s="140"/>
      <c r="K37" s="106"/>
      <c r="L37" s="106"/>
      <c r="M37" s="106"/>
      <c r="N37" s="106"/>
      <c r="O37" s="106"/>
      <c r="P37" s="106"/>
      <c r="Q37" s="106"/>
      <c r="R37" s="106"/>
      <c r="S37" s="106"/>
      <c r="T37" s="106"/>
      <c r="U37" s="106"/>
      <c r="V37" s="106"/>
      <c r="W37" s="106"/>
      <c r="X37" s="106"/>
      <c r="Y37" s="106"/>
      <c r="Z37" s="106"/>
    </row>
    <row r="38" spans="1:26" ht="67" customHeight="1" x14ac:dyDescent="0.25">
      <c r="A38" s="159" t="s">
        <v>415</v>
      </c>
      <c r="B38" s="160"/>
      <c r="C38" s="160"/>
      <c r="D38" s="160"/>
      <c r="E38" s="161"/>
      <c r="F38" s="140"/>
      <c r="G38" s="140"/>
      <c r="H38" s="140"/>
      <c r="I38" s="140"/>
      <c r="J38" s="140"/>
      <c r="K38" s="106"/>
      <c r="L38" s="106"/>
      <c r="M38" s="106"/>
      <c r="N38" s="106"/>
      <c r="O38" s="106"/>
      <c r="P38" s="106"/>
      <c r="Q38" s="106"/>
      <c r="R38" s="106"/>
      <c r="S38" s="106"/>
      <c r="T38" s="106"/>
      <c r="U38" s="106"/>
      <c r="V38" s="106"/>
      <c r="W38" s="106"/>
      <c r="X38" s="106"/>
      <c r="Y38" s="106"/>
      <c r="Z38" s="106"/>
    </row>
    <row r="39" spans="1:26" ht="2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21" x14ac:dyDescent="0.2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21"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21"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2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21"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2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2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2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21"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2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21"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21"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21"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21"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21"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21" x14ac:dyDescent="0.2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21" x14ac:dyDescent="0.2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21" x14ac:dyDescent="0.2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21" x14ac:dyDescent="0.2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21" x14ac:dyDescent="0.2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21" x14ac:dyDescent="0.2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2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21" x14ac:dyDescent="0.2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21" x14ac:dyDescent="0.2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21" x14ac:dyDescent="0.2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21" x14ac:dyDescent="0.2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21" x14ac:dyDescent="0.2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21" x14ac:dyDescent="0.2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2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21" x14ac:dyDescent="0.2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21" x14ac:dyDescent="0.2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2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2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21" x14ac:dyDescent="0.2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21" x14ac:dyDescent="0.2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21" x14ac:dyDescent="0.2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21" x14ac:dyDescent="0.2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21" x14ac:dyDescent="0.2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21" x14ac:dyDescent="0.2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21" x14ac:dyDescent="0.25">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21" x14ac:dyDescent="0.2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21" x14ac:dyDescent="0.25">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21" x14ac:dyDescent="0.25">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21" x14ac:dyDescent="0.25">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21" x14ac:dyDescent="0.25">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21" x14ac:dyDescent="0.2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21" x14ac:dyDescent="0.25">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21" x14ac:dyDescent="0.25">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21" x14ac:dyDescent="0.25">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21" x14ac:dyDescent="0.25">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21" x14ac:dyDescent="0.25">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21" x14ac:dyDescent="0.25">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21" x14ac:dyDescent="0.25">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21" x14ac:dyDescent="0.25">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21" x14ac:dyDescent="0.25">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21" x14ac:dyDescent="0.25">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21" x14ac:dyDescent="0.25">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21" x14ac:dyDescent="0.25">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21" x14ac:dyDescent="0.25">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21" x14ac:dyDescent="0.25">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21" x14ac:dyDescent="0.2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2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21" x14ac:dyDescent="0.2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21" x14ac:dyDescent="0.2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21" x14ac:dyDescent="0.2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21" x14ac:dyDescent="0.2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2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21" x14ac:dyDescent="0.2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21" x14ac:dyDescent="0.2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21" x14ac:dyDescent="0.2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21" x14ac:dyDescent="0.2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21" x14ac:dyDescent="0.2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21" x14ac:dyDescent="0.2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21" x14ac:dyDescent="0.2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21" x14ac:dyDescent="0.2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21" x14ac:dyDescent="0.2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21" x14ac:dyDescent="0.2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21" x14ac:dyDescent="0.2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21" x14ac:dyDescent="0.2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21" x14ac:dyDescent="0.2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21" x14ac:dyDescent="0.2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21" x14ac:dyDescent="0.2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21" x14ac:dyDescent="0.2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21" x14ac:dyDescent="0.2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21" x14ac:dyDescent="0.2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21" x14ac:dyDescent="0.2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21" x14ac:dyDescent="0.2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21" x14ac:dyDescent="0.2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21" x14ac:dyDescent="0.2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21" x14ac:dyDescent="0.2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21" x14ac:dyDescent="0.2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21" x14ac:dyDescent="0.2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21" x14ac:dyDescent="0.2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21" x14ac:dyDescent="0.2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21" x14ac:dyDescent="0.2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21" x14ac:dyDescent="0.2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21" x14ac:dyDescent="0.2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21" x14ac:dyDescent="0.2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21" x14ac:dyDescent="0.2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21" x14ac:dyDescent="0.2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21" x14ac:dyDescent="0.2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21" x14ac:dyDescent="0.2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21" x14ac:dyDescent="0.2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21" x14ac:dyDescent="0.2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21" x14ac:dyDescent="0.2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21" x14ac:dyDescent="0.2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21" x14ac:dyDescent="0.2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21" x14ac:dyDescent="0.2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21" x14ac:dyDescent="0.2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21" x14ac:dyDescent="0.2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21" x14ac:dyDescent="0.2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21" x14ac:dyDescent="0.2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21" x14ac:dyDescent="0.2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21" x14ac:dyDescent="0.2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21" x14ac:dyDescent="0.2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21" x14ac:dyDescent="0.2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21" x14ac:dyDescent="0.2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21" x14ac:dyDescent="0.2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21" x14ac:dyDescent="0.2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21" x14ac:dyDescent="0.2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21" x14ac:dyDescent="0.2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21" x14ac:dyDescent="0.2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2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2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2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2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2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2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2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2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2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2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2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2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2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2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2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2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2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2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2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2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2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2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2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2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2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2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2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2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2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2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2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2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2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2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2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2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2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2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2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2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2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2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2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2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2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2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2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2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2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2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2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2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2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2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2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2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2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2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2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2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21" x14ac:dyDescent="0.2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21" x14ac:dyDescent="0.25">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21" x14ac:dyDescent="0.25">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21" x14ac:dyDescent="0.25">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21" x14ac:dyDescent="0.25">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21" x14ac:dyDescent="0.25">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21" x14ac:dyDescent="0.25">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21" x14ac:dyDescent="0.25">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21" x14ac:dyDescent="0.25">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21" x14ac:dyDescent="0.25">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21" x14ac:dyDescent="0.25">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21" x14ac:dyDescent="0.25">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21" x14ac:dyDescent="0.25">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21" x14ac:dyDescent="0.25">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21" x14ac:dyDescent="0.25">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21" x14ac:dyDescent="0.25">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21" x14ac:dyDescent="0.25">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21" x14ac:dyDescent="0.25">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21" x14ac:dyDescent="0.25">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21" x14ac:dyDescent="0.25">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21" x14ac:dyDescent="0.25">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21" x14ac:dyDescent="0.25">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21" x14ac:dyDescent="0.25">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21" x14ac:dyDescent="0.25">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21" x14ac:dyDescent="0.25">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21" x14ac:dyDescent="0.25">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21" x14ac:dyDescent="0.25">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21" x14ac:dyDescent="0.25">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21" x14ac:dyDescent="0.25">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21" x14ac:dyDescent="0.25">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21" x14ac:dyDescent="0.25">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21" x14ac:dyDescent="0.25">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21" x14ac:dyDescent="0.25">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21" x14ac:dyDescent="0.25">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21" x14ac:dyDescent="0.25">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21" x14ac:dyDescent="0.25">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21" x14ac:dyDescent="0.25">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21" x14ac:dyDescent="0.25">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21" x14ac:dyDescent="0.25">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21" x14ac:dyDescent="0.25">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21" x14ac:dyDescent="0.25">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21" x14ac:dyDescent="0.25">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21" x14ac:dyDescent="0.25">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21" x14ac:dyDescent="0.25">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21" x14ac:dyDescent="0.25">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21" x14ac:dyDescent="0.25">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21" x14ac:dyDescent="0.25">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21" x14ac:dyDescent="0.25">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21" x14ac:dyDescent="0.25">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21" x14ac:dyDescent="0.25">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21" x14ac:dyDescent="0.25">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21" x14ac:dyDescent="0.25">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21" x14ac:dyDescent="0.25">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21" x14ac:dyDescent="0.25">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21" x14ac:dyDescent="0.25">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21" x14ac:dyDescent="0.25">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21" x14ac:dyDescent="0.25">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21" x14ac:dyDescent="0.25">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21" x14ac:dyDescent="0.25">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21" x14ac:dyDescent="0.25">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21" x14ac:dyDescent="0.25">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21" x14ac:dyDescent="0.25">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21" x14ac:dyDescent="0.25">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21" x14ac:dyDescent="0.25">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21" x14ac:dyDescent="0.25">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21" x14ac:dyDescent="0.25">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21" x14ac:dyDescent="0.25">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21" x14ac:dyDescent="0.25">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21" x14ac:dyDescent="0.25">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21" x14ac:dyDescent="0.25">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21" x14ac:dyDescent="0.25">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21" x14ac:dyDescent="0.25">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21" x14ac:dyDescent="0.25">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21" x14ac:dyDescent="0.25">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21" x14ac:dyDescent="0.25">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21" x14ac:dyDescent="0.25">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21" x14ac:dyDescent="0.25">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21" x14ac:dyDescent="0.25">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21" x14ac:dyDescent="0.25">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21" x14ac:dyDescent="0.25">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21" x14ac:dyDescent="0.25">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21" x14ac:dyDescent="0.25">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21" x14ac:dyDescent="0.25">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21" x14ac:dyDescent="0.25">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21" x14ac:dyDescent="0.25">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21" x14ac:dyDescent="0.25">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21" x14ac:dyDescent="0.25">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21" x14ac:dyDescent="0.25">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21" x14ac:dyDescent="0.25">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21" x14ac:dyDescent="0.25">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21" x14ac:dyDescent="0.25">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21" x14ac:dyDescent="0.25">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21" x14ac:dyDescent="0.25">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21" x14ac:dyDescent="0.25">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21" x14ac:dyDescent="0.25">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21" x14ac:dyDescent="0.25">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21" x14ac:dyDescent="0.25">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21" x14ac:dyDescent="0.25">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21" x14ac:dyDescent="0.25">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21" x14ac:dyDescent="0.25">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21" x14ac:dyDescent="0.25">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21" x14ac:dyDescent="0.25">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21" x14ac:dyDescent="0.25">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21" x14ac:dyDescent="0.25">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21" x14ac:dyDescent="0.25">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21" x14ac:dyDescent="0.25">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21" x14ac:dyDescent="0.25">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21" x14ac:dyDescent="0.25">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21" x14ac:dyDescent="0.25">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21" x14ac:dyDescent="0.25">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21" x14ac:dyDescent="0.25">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21" x14ac:dyDescent="0.25">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21" x14ac:dyDescent="0.25">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21" x14ac:dyDescent="0.25">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21" x14ac:dyDescent="0.25">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21" x14ac:dyDescent="0.25">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21" x14ac:dyDescent="0.25">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21" x14ac:dyDescent="0.25">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21" x14ac:dyDescent="0.25">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21" x14ac:dyDescent="0.25">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21" x14ac:dyDescent="0.25">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21" x14ac:dyDescent="0.25">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21" x14ac:dyDescent="0.25">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21" x14ac:dyDescent="0.25">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21" x14ac:dyDescent="0.25">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21" x14ac:dyDescent="0.25">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21" x14ac:dyDescent="0.25">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21" x14ac:dyDescent="0.25">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21" x14ac:dyDescent="0.25">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21" x14ac:dyDescent="0.25">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21" x14ac:dyDescent="0.25">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21" x14ac:dyDescent="0.25">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21" x14ac:dyDescent="0.25">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21" x14ac:dyDescent="0.25">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21" x14ac:dyDescent="0.25">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21" x14ac:dyDescent="0.25">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21" x14ac:dyDescent="0.25">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21" x14ac:dyDescent="0.25">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21" x14ac:dyDescent="0.25">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21" x14ac:dyDescent="0.25">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21" x14ac:dyDescent="0.25">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21" x14ac:dyDescent="0.25">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21" x14ac:dyDescent="0.25">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21" x14ac:dyDescent="0.25">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21" x14ac:dyDescent="0.25">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21" x14ac:dyDescent="0.25">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21" x14ac:dyDescent="0.25">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21" x14ac:dyDescent="0.25">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21" x14ac:dyDescent="0.25">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21" x14ac:dyDescent="0.25">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21" x14ac:dyDescent="0.25">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21" x14ac:dyDescent="0.25">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21" x14ac:dyDescent="0.25">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21" x14ac:dyDescent="0.25">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21" x14ac:dyDescent="0.25">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21" x14ac:dyDescent="0.25">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21" x14ac:dyDescent="0.25">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21" x14ac:dyDescent="0.25">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21" x14ac:dyDescent="0.25">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21" x14ac:dyDescent="0.25">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21" x14ac:dyDescent="0.25">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21" x14ac:dyDescent="0.25">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21" x14ac:dyDescent="0.25">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21" x14ac:dyDescent="0.25">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21" x14ac:dyDescent="0.25">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21" x14ac:dyDescent="0.25">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21" x14ac:dyDescent="0.25">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21" x14ac:dyDescent="0.25">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21" x14ac:dyDescent="0.25">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21" x14ac:dyDescent="0.25">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21" x14ac:dyDescent="0.25">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21" x14ac:dyDescent="0.25">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21" x14ac:dyDescent="0.25">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21" x14ac:dyDescent="0.25">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21" x14ac:dyDescent="0.25">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21" x14ac:dyDescent="0.25">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21" x14ac:dyDescent="0.25">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21" x14ac:dyDescent="0.25">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21" x14ac:dyDescent="0.25">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21" x14ac:dyDescent="0.25">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21" x14ac:dyDescent="0.25">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21" x14ac:dyDescent="0.25">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21" x14ac:dyDescent="0.25">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21" x14ac:dyDescent="0.25">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21" x14ac:dyDescent="0.25">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21" x14ac:dyDescent="0.25">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21" x14ac:dyDescent="0.25">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21" x14ac:dyDescent="0.25">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21" x14ac:dyDescent="0.25">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21" x14ac:dyDescent="0.25">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21" x14ac:dyDescent="0.25">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21" x14ac:dyDescent="0.25">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21" x14ac:dyDescent="0.25">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21" x14ac:dyDescent="0.25">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21" x14ac:dyDescent="0.25">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21" x14ac:dyDescent="0.25">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21" x14ac:dyDescent="0.25">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21" x14ac:dyDescent="0.25">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21" x14ac:dyDescent="0.25">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21" x14ac:dyDescent="0.25">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21" x14ac:dyDescent="0.25">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21" x14ac:dyDescent="0.25">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21" x14ac:dyDescent="0.25">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21" x14ac:dyDescent="0.25">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21" x14ac:dyDescent="0.25">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21" x14ac:dyDescent="0.25">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21" x14ac:dyDescent="0.25">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21" x14ac:dyDescent="0.25">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21" x14ac:dyDescent="0.25">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21" x14ac:dyDescent="0.25">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21" x14ac:dyDescent="0.25">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21" x14ac:dyDescent="0.25">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21" x14ac:dyDescent="0.25">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21" x14ac:dyDescent="0.25">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21" x14ac:dyDescent="0.25">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21" x14ac:dyDescent="0.25">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21" x14ac:dyDescent="0.25">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21" x14ac:dyDescent="0.25">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21" x14ac:dyDescent="0.25">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21" x14ac:dyDescent="0.25">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21" x14ac:dyDescent="0.25">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21" x14ac:dyDescent="0.25">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21" x14ac:dyDescent="0.25">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21" x14ac:dyDescent="0.25">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21" x14ac:dyDescent="0.25">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21" x14ac:dyDescent="0.25">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21" x14ac:dyDescent="0.25">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21" x14ac:dyDescent="0.25">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21" x14ac:dyDescent="0.25">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21" x14ac:dyDescent="0.25">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21" x14ac:dyDescent="0.25">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21" x14ac:dyDescent="0.25">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21" x14ac:dyDescent="0.25">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21" x14ac:dyDescent="0.25">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21" x14ac:dyDescent="0.25">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21" x14ac:dyDescent="0.25">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21" x14ac:dyDescent="0.25">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21" x14ac:dyDescent="0.25">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21" x14ac:dyDescent="0.25">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21" x14ac:dyDescent="0.25">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21" x14ac:dyDescent="0.25">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21" x14ac:dyDescent="0.25">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21" x14ac:dyDescent="0.25">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21" x14ac:dyDescent="0.25">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21" x14ac:dyDescent="0.25">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21" x14ac:dyDescent="0.25">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21" x14ac:dyDescent="0.25">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21" x14ac:dyDescent="0.25">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21" x14ac:dyDescent="0.25">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21" x14ac:dyDescent="0.25">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21" x14ac:dyDescent="0.25">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21" x14ac:dyDescent="0.25">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21" x14ac:dyDescent="0.25">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21" x14ac:dyDescent="0.25">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21" x14ac:dyDescent="0.25">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21" x14ac:dyDescent="0.25">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21" x14ac:dyDescent="0.25">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21" x14ac:dyDescent="0.25">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21" x14ac:dyDescent="0.25">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21" x14ac:dyDescent="0.25">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21" x14ac:dyDescent="0.25">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21" x14ac:dyDescent="0.25">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21" x14ac:dyDescent="0.25">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21" x14ac:dyDescent="0.25">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21" x14ac:dyDescent="0.25">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21" x14ac:dyDescent="0.25">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21" x14ac:dyDescent="0.25">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21" x14ac:dyDescent="0.25">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21" x14ac:dyDescent="0.25">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21" x14ac:dyDescent="0.25">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21" x14ac:dyDescent="0.25">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21" x14ac:dyDescent="0.25">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21" x14ac:dyDescent="0.25">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21" x14ac:dyDescent="0.25">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21" x14ac:dyDescent="0.25">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21" x14ac:dyDescent="0.25">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21" x14ac:dyDescent="0.25">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21" x14ac:dyDescent="0.25">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21" x14ac:dyDescent="0.25">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21" x14ac:dyDescent="0.25">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21" x14ac:dyDescent="0.25">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21" x14ac:dyDescent="0.25">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21" x14ac:dyDescent="0.25">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21" x14ac:dyDescent="0.25">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21" x14ac:dyDescent="0.25">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21" x14ac:dyDescent="0.25">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21" x14ac:dyDescent="0.25">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21" x14ac:dyDescent="0.25">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21" x14ac:dyDescent="0.25">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21" x14ac:dyDescent="0.25">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21" x14ac:dyDescent="0.25">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21" x14ac:dyDescent="0.25">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21" x14ac:dyDescent="0.25">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21" x14ac:dyDescent="0.25">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21" x14ac:dyDescent="0.25">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21" x14ac:dyDescent="0.25">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21" x14ac:dyDescent="0.25">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21" x14ac:dyDescent="0.25">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21" x14ac:dyDescent="0.25">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21" x14ac:dyDescent="0.25">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21" x14ac:dyDescent="0.25">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21" x14ac:dyDescent="0.25">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21" x14ac:dyDescent="0.25">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21" x14ac:dyDescent="0.25">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21" x14ac:dyDescent="0.25">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21" x14ac:dyDescent="0.25">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21" x14ac:dyDescent="0.25">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21" x14ac:dyDescent="0.25">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21" x14ac:dyDescent="0.25">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21" x14ac:dyDescent="0.25">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21" x14ac:dyDescent="0.25">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21" x14ac:dyDescent="0.25">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21" x14ac:dyDescent="0.25">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21" x14ac:dyDescent="0.25">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21" x14ac:dyDescent="0.25">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21" x14ac:dyDescent="0.25">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21" x14ac:dyDescent="0.25">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21" x14ac:dyDescent="0.25">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21" x14ac:dyDescent="0.25">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21" x14ac:dyDescent="0.25">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21" x14ac:dyDescent="0.25">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21" x14ac:dyDescent="0.25">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21" x14ac:dyDescent="0.25">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21" x14ac:dyDescent="0.25">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21" x14ac:dyDescent="0.25">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21" x14ac:dyDescent="0.25">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21" x14ac:dyDescent="0.25">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21" x14ac:dyDescent="0.25">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21" x14ac:dyDescent="0.25">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21" x14ac:dyDescent="0.25">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21" x14ac:dyDescent="0.25">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21" x14ac:dyDescent="0.25">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21" x14ac:dyDescent="0.25">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21" x14ac:dyDescent="0.25">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21" x14ac:dyDescent="0.25">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21" x14ac:dyDescent="0.25">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21" x14ac:dyDescent="0.25">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21" x14ac:dyDescent="0.25">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21" x14ac:dyDescent="0.25">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21" x14ac:dyDescent="0.25">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21" x14ac:dyDescent="0.25">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21" x14ac:dyDescent="0.25">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21" x14ac:dyDescent="0.25">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21" x14ac:dyDescent="0.25">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21" x14ac:dyDescent="0.25">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21" x14ac:dyDescent="0.25">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21" x14ac:dyDescent="0.25">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21" x14ac:dyDescent="0.25">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21" x14ac:dyDescent="0.25">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21" x14ac:dyDescent="0.25">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21" x14ac:dyDescent="0.25">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21" x14ac:dyDescent="0.25">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21" x14ac:dyDescent="0.25">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21" x14ac:dyDescent="0.25">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21" x14ac:dyDescent="0.25">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21" x14ac:dyDescent="0.25">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21" x14ac:dyDescent="0.25">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21" x14ac:dyDescent="0.25">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21" x14ac:dyDescent="0.25">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21" x14ac:dyDescent="0.25">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21" x14ac:dyDescent="0.25">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21" x14ac:dyDescent="0.25">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21" x14ac:dyDescent="0.25">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21" x14ac:dyDescent="0.25">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21" x14ac:dyDescent="0.25">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21" x14ac:dyDescent="0.25">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21" x14ac:dyDescent="0.25">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21" x14ac:dyDescent="0.25">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21" x14ac:dyDescent="0.25">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21" x14ac:dyDescent="0.25">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21" x14ac:dyDescent="0.25">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21" x14ac:dyDescent="0.25">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21" x14ac:dyDescent="0.25">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21" x14ac:dyDescent="0.25">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21" x14ac:dyDescent="0.25">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21" x14ac:dyDescent="0.25">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21" x14ac:dyDescent="0.25">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21" x14ac:dyDescent="0.25">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21" x14ac:dyDescent="0.25">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21" x14ac:dyDescent="0.25">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21" x14ac:dyDescent="0.25">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21" x14ac:dyDescent="0.25">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21" x14ac:dyDescent="0.25">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21" x14ac:dyDescent="0.25">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21" x14ac:dyDescent="0.25">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21" x14ac:dyDescent="0.25">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21" x14ac:dyDescent="0.25">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21" x14ac:dyDescent="0.25">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21" x14ac:dyDescent="0.25">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21" x14ac:dyDescent="0.25">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21" x14ac:dyDescent="0.25">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21" x14ac:dyDescent="0.25">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21" x14ac:dyDescent="0.25">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21" x14ac:dyDescent="0.25">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21" x14ac:dyDescent="0.25">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21" x14ac:dyDescent="0.25">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21" x14ac:dyDescent="0.25">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21" x14ac:dyDescent="0.25">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21" x14ac:dyDescent="0.25">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21" x14ac:dyDescent="0.25">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21" x14ac:dyDescent="0.25">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21" x14ac:dyDescent="0.25">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21" x14ac:dyDescent="0.25">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21" x14ac:dyDescent="0.25">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21" x14ac:dyDescent="0.25">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21" x14ac:dyDescent="0.25">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21" x14ac:dyDescent="0.25">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21" x14ac:dyDescent="0.25">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21" x14ac:dyDescent="0.25">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21" x14ac:dyDescent="0.25">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21" x14ac:dyDescent="0.25">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21" x14ac:dyDescent="0.25">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21" x14ac:dyDescent="0.25">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21" x14ac:dyDescent="0.25">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21" x14ac:dyDescent="0.25">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21" x14ac:dyDescent="0.25">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21" x14ac:dyDescent="0.25">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21" x14ac:dyDescent="0.25">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21" x14ac:dyDescent="0.25">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21" x14ac:dyDescent="0.25">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21" x14ac:dyDescent="0.25">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21" x14ac:dyDescent="0.25">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21" x14ac:dyDescent="0.25">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21" x14ac:dyDescent="0.25">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21" x14ac:dyDescent="0.25">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21" x14ac:dyDescent="0.25">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21" x14ac:dyDescent="0.25">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21" x14ac:dyDescent="0.25">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21" x14ac:dyDescent="0.25">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21" x14ac:dyDescent="0.25">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21" x14ac:dyDescent="0.25">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21" x14ac:dyDescent="0.25">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21" x14ac:dyDescent="0.25">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21" x14ac:dyDescent="0.25">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21" x14ac:dyDescent="0.25">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21" x14ac:dyDescent="0.25">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21" x14ac:dyDescent="0.25">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21" x14ac:dyDescent="0.25">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21" x14ac:dyDescent="0.25">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21" x14ac:dyDescent="0.25">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21" x14ac:dyDescent="0.25">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21" x14ac:dyDescent="0.25">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21" x14ac:dyDescent="0.25">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21" x14ac:dyDescent="0.25">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21" x14ac:dyDescent="0.25">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21" x14ac:dyDescent="0.25">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21" x14ac:dyDescent="0.25">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21" x14ac:dyDescent="0.25">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21" x14ac:dyDescent="0.25">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21" x14ac:dyDescent="0.25">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21" x14ac:dyDescent="0.25">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21" x14ac:dyDescent="0.25">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21" x14ac:dyDescent="0.25">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21" x14ac:dyDescent="0.25">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21" x14ac:dyDescent="0.25">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21" x14ac:dyDescent="0.25">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21" x14ac:dyDescent="0.25">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21" x14ac:dyDescent="0.25">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21" x14ac:dyDescent="0.25">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21" x14ac:dyDescent="0.25">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21" x14ac:dyDescent="0.25">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21" x14ac:dyDescent="0.25">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21" x14ac:dyDescent="0.25">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21" x14ac:dyDescent="0.25">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21" x14ac:dyDescent="0.25">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21" x14ac:dyDescent="0.25">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21" x14ac:dyDescent="0.25">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21" x14ac:dyDescent="0.25">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21" x14ac:dyDescent="0.25">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21" x14ac:dyDescent="0.25">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21" x14ac:dyDescent="0.25">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21" x14ac:dyDescent="0.25">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21" x14ac:dyDescent="0.25">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21" x14ac:dyDescent="0.25">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21" x14ac:dyDescent="0.25">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21" x14ac:dyDescent="0.25">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21" x14ac:dyDescent="0.25">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21" x14ac:dyDescent="0.25">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21" x14ac:dyDescent="0.25">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21" x14ac:dyDescent="0.25">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21" x14ac:dyDescent="0.25">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21" x14ac:dyDescent="0.25">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21" x14ac:dyDescent="0.25">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21" x14ac:dyDescent="0.25">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21" x14ac:dyDescent="0.25">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21" x14ac:dyDescent="0.25">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21" x14ac:dyDescent="0.25">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21" x14ac:dyDescent="0.25">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21" x14ac:dyDescent="0.25">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21" x14ac:dyDescent="0.25">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21" x14ac:dyDescent="0.25">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21" x14ac:dyDescent="0.25">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21" x14ac:dyDescent="0.25">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21" x14ac:dyDescent="0.25">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21" x14ac:dyDescent="0.25">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21" x14ac:dyDescent="0.25">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21" x14ac:dyDescent="0.25">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21" x14ac:dyDescent="0.25">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21" x14ac:dyDescent="0.25">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21" x14ac:dyDescent="0.25">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21" x14ac:dyDescent="0.25">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21" x14ac:dyDescent="0.25">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21" x14ac:dyDescent="0.25">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21" x14ac:dyDescent="0.25">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21" x14ac:dyDescent="0.25">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21" x14ac:dyDescent="0.25">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21" x14ac:dyDescent="0.25">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21" x14ac:dyDescent="0.25">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21" x14ac:dyDescent="0.25">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21" x14ac:dyDescent="0.25">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21" x14ac:dyDescent="0.25">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21" x14ac:dyDescent="0.25">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21" x14ac:dyDescent="0.25">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21" x14ac:dyDescent="0.25">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21" x14ac:dyDescent="0.25">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21" x14ac:dyDescent="0.25">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21" x14ac:dyDescent="0.25">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21" x14ac:dyDescent="0.25">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21" x14ac:dyDescent="0.25">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21" x14ac:dyDescent="0.25">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21" x14ac:dyDescent="0.25">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21" x14ac:dyDescent="0.25">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21" x14ac:dyDescent="0.25">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21" x14ac:dyDescent="0.25">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21" x14ac:dyDescent="0.25">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21" x14ac:dyDescent="0.25">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21" x14ac:dyDescent="0.25">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21" x14ac:dyDescent="0.25">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21" x14ac:dyDescent="0.25">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21" x14ac:dyDescent="0.25">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21" x14ac:dyDescent="0.25">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21" x14ac:dyDescent="0.25">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21" x14ac:dyDescent="0.25">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21" x14ac:dyDescent="0.25">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21" x14ac:dyDescent="0.25">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21" x14ac:dyDescent="0.25">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21" x14ac:dyDescent="0.25">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21" x14ac:dyDescent="0.25">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21" x14ac:dyDescent="0.25">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21" x14ac:dyDescent="0.25">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21" x14ac:dyDescent="0.25">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21" x14ac:dyDescent="0.25">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21" x14ac:dyDescent="0.25">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21" x14ac:dyDescent="0.25">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21" x14ac:dyDescent="0.25">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21" x14ac:dyDescent="0.25">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21" x14ac:dyDescent="0.25">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21" x14ac:dyDescent="0.25">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21" x14ac:dyDescent="0.25">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21" x14ac:dyDescent="0.25">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21" x14ac:dyDescent="0.25">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21" x14ac:dyDescent="0.25">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21" x14ac:dyDescent="0.25">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21" x14ac:dyDescent="0.25">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21" x14ac:dyDescent="0.25">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21" x14ac:dyDescent="0.25">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21" x14ac:dyDescent="0.25">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21" x14ac:dyDescent="0.25">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21" x14ac:dyDescent="0.25">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21" x14ac:dyDescent="0.25">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21" x14ac:dyDescent="0.25">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21" x14ac:dyDescent="0.25">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21" x14ac:dyDescent="0.25">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21" x14ac:dyDescent="0.25">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21" x14ac:dyDescent="0.25">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21" x14ac:dyDescent="0.25">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21" x14ac:dyDescent="0.25">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21" x14ac:dyDescent="0.25">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21" x14ac:dyDescent="0.25">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21" x14ac:dyDescent="0.25">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21" x14ac:dyDescent="0.25">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21" x14ac:dyDescent="0.25">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21" x14ac:dyDescent="0.25">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21" x14ac:dyDescent="0.25">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21" x14ac:dyDescent="0.25">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21" x14ac:dyDescent="0.25">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21" x14ac:dyDescent="0.25">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21" x14ac:dyDescent="0.25">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21" x14ac:dyDescent="0.25">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21" x14ac:dyDescent="0.25">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21" x14ac:dyDescent="0.25">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21" x14ac:dyDescent="0.25">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21" x14ac:dyDescent="0.25">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21" x14ac:dyDescent="0.25">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21" x14ac:dyDescent="0.25">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21" x14ac:dyDescent="0.25">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21" x14ac:dyDescent="0.25">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21" x14ac:dyDescent="0.25">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21" x14ac:dyDescent="0.25">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21" x14ac:dyDescent="0.25">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21" x14ac:dyDescent="0.25">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21" x14ac:dyDescent="0.25">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21" x14ac:dyDescent="0.25">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21" x14ac:dyDescent="0.25">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21" x14ac:dyDescent="0.25">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21" x14ac:dyDescent="0.25">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21" x14ac:dyDescent="0.25">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21" x14ac:dyDescent="0.25">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21" x14ac:dyDescent="0.25">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21" x14ac:dyDescent="0.25">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21" x14ac:dyDescent="0.25">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21" x14ac:dyDescent="0.25">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21" x14ac:dyDescent="0.25">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21" x14ac:dyDescent="0.25">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21" x14ac:dyDescent="0.25">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21" x14ac:dyDescent="0.25">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21" x14ac:dyDescent="0.25">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21" x14ac:dyDescent="0.25">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21" x14ac:dyDescent="0.25">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21" x14ac:dyDescent="0.25">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21" x14ac:dyDescent="0.25">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21" x14ac:dyDescent="0.25">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21" x14ac:dyDescent="0.25">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21" x14ac:dyDescent="0.25">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21" x14ac:dyDescent="0.25">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21" x14ac:dyDescent="0.25">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21" x14ac:dyDescent="0.25">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21" x14ac:dyDescent="0.25">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21" x14ac:dyDescent="0.25">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21" x14ac:dyDescent="0.25">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21" x14ac:dyDescent="0.25">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21" x14ac:dyDescent="0.25">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21" x14ac:dyDescent="0.25">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21" x14ac:dyDescent="0.25">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21" x14ac:dyDescent="0.25">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21" x14ac:dyDescent="0.25">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21" x14ac:dyDescent="0.25">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21" x14ac:dyDescent="0.25">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21" x14ac:dyDescent="0.25">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21" x14ac:dyDescent="0.25">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21" x14ac:dyDescent="0.25">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21" x14ac:dyDescent="0.25">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21" x14ac:dyDescent="0.25">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21" x14ac:dyDescent="0.25">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21" x14ac:dyDescent="0.25">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21" x14ac:dyDescent="0.25">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21" x14ac:dyDescent="0.25">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21" x14ac:dyDescent="0.25">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21" x14ac:dyDescent="0.25">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21" x14ac:dyDescent="0.25">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21" x14ac:dyDescent="0.25">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21" x14ac:dyDescent="0.25">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21" x14ac:dyDescent="0.25">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21" x14ac:dyDescent="0.25">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21" x14ac:dyDescent="0.25">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21" x14ac:dyDescent="0.25">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21" x14ac:dyDescent="0.25">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21" x14ac:dyDescent="0.25">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21" x14ac:dyDescent="0.25">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21" x14ac:dyDescent="0.25">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21" x14ac:dyDescent="0.25">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21" x14ac:dyDescent="0.25">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21" x14ac:dyDescent="0.25">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21" x14ac:dyDescent="0.25">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21" x14ac:dyDescent="0.25">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21" x14ac:dyDescent="0.25">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21" x14ac:dyDescent="0.25">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21" x14ac:dyDescent="0.25">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21" x14ac:dyDescent="0.25">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21" x14ac:dyDescent="0.25">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21" x14ac:dyDescent="0.25">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21" x14ac:dyDescent="0.25">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21" x14ac:dyDescent="0.25">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21" x14ac:dyDescent="0.25">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21" x14ac:dyDescent="0.25">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21" x14ac:dyDescent="0.25">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21" x14ac:dyDescent="0.25">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21" x14ac:dyDescent="0.25">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21" x14ac:dyDescent="0.25">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21" x14ac:dyDescent="0.25">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21" x14ac:dyDescent="0.25">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21" x14ac:dyDescent="0.25">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21" x14ac:dyDescent="0.25">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21" x14ac:dyDescent="0.25">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21" x14ac:dyDescent="0.25">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21" x14ac:dyDescent="0.25">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21" x14ac:dyDescent="0.25">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21" x14ac:dyDescent="0.25">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21" x14ac:dyDescent="0.25">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21" x14ac:dyDescent="0.25">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21" x14ac:dyDescent="0.25">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21" x14ac:dyDescent="0.25">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21" x14ac:dyDescent="0.25">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21" x14ac:dyDescent="0.25">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21" x14ac:dyDescent="0.25">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21" x14ac:dyDescent="0.25">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21" x14ac:dyDescent="0.25">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21" x14ac:dyDescent="0.25">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21" x14ac:dyDescent="0.25">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21" x14ac:dyDescent="0.25">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21" x14ac:dyDescent="0.25">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21" x14ac:dyDescent="0.25">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21" x14ac:dyDescent="0.25">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21" x14ac:dyDescent="0.25">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21" x14ac:dyDescent="0.25">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21" x14ac:dyDescent="0.25">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21" x14ac:dyDescent="0.25">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21" x14ac:dyDescent="0.25">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21" x14ac:dyDescent="0.25">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21" x14ac:dyDescent="0.25">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21" x14ac:dyDescent="0.25">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21" x14ac:dyDescent="0.25">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21" x14ac:dyDescent="0.25">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21" x14ac:dyDescent="0.25">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21" x14ac:dyDescent="0.25">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21" x14ac:dyDescent="0.25">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21" x14ac:dyDescent="0.25">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21" x14ac:dyDescent="0.25">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21" x14ac:dyDescent="0.25">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21" x14ac:dyDescent="0.25">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21" x14ac:dyDescent="0.25">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21" x14ac:dyDescent="0.25">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21" x14ac:dyDescent="0.25">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21" x14ac:dyDescent="0.25">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21" x14ac:dyDescent="0.25">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21" x14ac:dyDescent="0.25">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21" x14ac:dyDescent="0.25">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21" x14ac:dyDescent="0.25">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21" x14ac:dyDescent="0.25">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21" x14ac:dyDescent="0.25">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21" x14ac:dyDescent="0.25">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21" x14ac:dyDescent="0.25">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21" x14ac:dyDescent="0.25">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21" x14ac:dyDescent="0.25">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21" x14ac:dyDescent="0.25">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21" x14ac:dyDescent="0.25">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21" x14ac:dyDescent="0.25">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21" x14ac:dyDescent="0.25">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21" x14ac:dyDescent="0.25">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21" x14ac:dyDescent="0.25">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21" x14ac:dyDescent="0.25">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21" x14ac:dyDescent="0.25">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21" x14ac:dyDescent="0.25">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21" x14ac:dyDescent="0.25">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21" x14ac:dyDescent="0.25">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21" x14ac:dyDescent="0.25">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21" x14ac:dyDescent="0.25">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21" x14ac:dyDescent="0.25">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21" x14ac:dyDescent="0.25">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21" x14ac:dyDescent="0.25">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21" x14ac:dyDescent="0.25">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21" x14ac:dyDescent="0.25">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21" x14ac:dyDescent="0.25">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21" x14ac:dyDescent="0.25">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21" x14ac:dyDescent="0.25">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21" x14ac:dyDescent="0.25">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21" x14ac:dyDescent="0.25">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21" x14ac:dyDescent="0.25">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21" x14ac:dyDescent="0.25">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21" x14ac:dyDescent="0.25">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21" x14ac:dyDescent="0.25">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21" x14ac:dyDescent="0.25">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21" x14ac:dyDescent="0.25">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21" x14ac:dyDescent="0.25">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21" x14ac:dyDescent="0.25">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21" x14ac:dyDescent="0.25">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21" x14ac:dyDescent="0.25">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21" x14ac:dyDescent="0.25">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21" x14ac:dyDescent="0.25">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21" x14ac:dyDescent="0.25">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21" x14ac:dyDescent="0.25">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21" x14ac:dyDescent="0.25">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21" x14ac:dyDescent="0.25">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21" x14ac:dyDescent="0.25">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21" x14ac:dyDescent="0.25">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21" x14ac:dyDescent="0.25">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21" x14ac:dyDescent="0.25">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21" x14ac:dyDescent="0.25">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21" x14ac:dyDescent="0.25">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21" x14ac:dyDescent="0.25">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21" x14ac:dyDescent="0.25">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21" x14ac:dyDescent="0.25">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21" x14ac:dyDescent="0.25">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21" x14ac:dyDescent="0.25">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21" x14ac:dyDescent="0.25">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21" x14ac:dyDescent="0.25">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sheetData>
  <sheetProtection algorithmName="SHA-512" hashValue="/a5smKWYNZ03zhLzu5SF1f9wEVkxelQqPdthTNTN7b/nnhVGZw7Z469gYJNl9/S6hS9qenZcSPOLKeDwFY9/UQ==" saltValue="CwBum0+M/gphyf4qwkD7+g==" spinCount="100000" sheet="1" selectLockedCells="1"/>
  <mergeCells count="14">
    <mergeCell ref="A38:E38"/>
    <mergeCell ref="A1:E1"/>
    <mergeCell ref="A2:E2"/>
    <mergeCell ref="A12:B12"/>
    <mergeCell ref="D22:H24"/>
    <mergeCell ref="A20:E20"/>
    <mergeCell ref="A36:E36"/>
    <mergeCell ref="A37:E37"/>
    <mergeCell ref="A7:E7"/>
    <mergeCell ref="A8:E8"/>
    <mergeCell ref="A9:E9"/>
    <mergeCell ref="A11:E11"/>
    <mergeCell ref="A13:E13"/>
    <mergeCell ref="A18:E18"/>
  </mergeCells>
  <hyperlinks>
    <hyperlink ref="A12" r:id="rId1" xr:uid="{549476CB-93F0-6B45-8C95-645B04BABC21}"/>
    <hyperlink ref="A34" r:id="rId2" xr:uid="{F7D5F806-DA8C-FB42-A625-29971F36CA16}"/>
    <hyperlink ref="A6" location="Accueil!B25" display="- Indiquez votre nom, prénom, adresse e-mail… plus bas dans cette page." xr:uid="{C0AA963B-E03F-D24E-B930-789B2029390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9475F5A-90BB-0147-A7CD-8AEA2E83D792}">
          <x14:formula1>
            <xm:f>Liste!$A$1:$A$2</xm:f>
          </x14:formula1>
          <xm:sqref>C26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6AA84F"/>
    <outlinePr summaryBelow="0" summaryRight="0"/>
  </sheetPr>
  <dimension ref="A1:G859"/>
  <sheetViews>
    <sheetView showGridLines="0" topLeftCell="B1" workbookViewId="0">
      <selection activeCell="D27" sqref="D27"/>
    </sheetView>
  </sheetViews>
  <sheetFormatPr baseColWidth="10" defaultColWidth="12.6640625" defaultRowHeight="15.75" customHeight="1" x14ac:dyDescent="0.2"/>
  <cols>
    <col min="1" max="1" width="5.6640625" style="13" hidden="1" customWidth="1"/>
    <col min="2" max="2" width="52.6640625" style="13" bestFit="1" customWidth="1"/>
    <col min="3" max="3" width="7.6640625" style="13" customWidth="1"/>
    <col min="4" max="4" width="10.6640625" style="13" bestFit="1" customWidth="1"/>
    <col min="5" max="5" width="8.83203125" style="13" customWidth="1"/>
    <col min="6" max="6" width="13"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36" t="s">
        <v>216</v>
      </c>
    </row>
    <row r="3" spans="1:6" ht="15.75" customHeight="1" x14ac:dyDescent="0.2">
      <c r="A3" s="102" t="s">
        <v>24</v>
      </c>
      <c r="B3" s="17" t="str">
        <f>VLOOKUP($A3,data!$A:$F,2,FALSE)</f>
        <v>Agenda ***référence plus disponible***</v>
      </c>
      <c r="C3" s="18">
        <f>VLOOKUP($A3,data!$A:$F,5,FALSE)</f>
        <v>0</v>
      </c>
      <c r="D3" s="62"/>
      <c r="E3" s="82">
        <f t="shared" ref="E3:E52" si="0">D3*C3</f>
        <v>0</v>
      </c>
      <c r="F3" s="210">
        <v>1</v>
      </c>
    </row>
    <row r="4" spans="1:6" ht="15.75" customHeight="1" x14ac:dyDescent="0.2">
      <c r="A4" s="102" t="s">
        <v>25</v>
      </c>
      <c r="B4" s="17" t="str">
        <f>VLOOKUP($A4,data!$A:$F,2,FALSE)</f>
        <v>Agenda ***référence plus disponible***</v>
      </c>
      <c r="C4" s="18">
        <f>VLOOKUP($A4,data!$A:$F,5,FALSE)</f>
        <v>0</v>
      </c>
      <c r="D4" s="62"/>
      <c r="E4" s="82">
        <f t="shared" si="0"/>
        <v>0</v>
      </c>
      <c r="F4" s="215"/>
    </row>
    <row r="5" spans="1:6" ht="32" x14ac:dyDescent="0.2">
      <c r="A5" s="102" t="s">
        <v>27</v>
      </c>
      <c r="B5" s="17" t="str">
        <f>VLOOKUP($A5,data!$A:$F,2,FALSE)</f>
        <v>Ardoise effaçable à sec 19x26 cm (1 face unie / 1 face seyes)</v>
      </c>
      <c r="C5" s="18">
        <f>VLOOKUP($A5,data!$A:$F,5,FALSE)</f>
        <v>1.9</v>
      </c>
      <c r="D5" s="62"/>
      <c r="E5" s="82">
        <f t="shared" si="0"/>
        <v>0</v>
      </c>
      <c r="F5" s="63" t="s">
        <v>406</v>
      </c>
    </row>
    <row r="6" spans="1:6" ht="15" x14ac:dyDescent="0.2">
      <c r="A6" s="102" t="s">
        <v>75</v>
      </c>
      <c r="B6" s="17" t="str">
        <f>VLOOKUP($A6,data!$A:$F,2,FALSE)</f>
        <v>Chiffon d'ardoise Maped 20x20 cm</v>
      </c>
      <c r="C6" s="18">
        <f>VLOOKUP($A6,data!$A:$F,5,FALSE)</f>
        <v>1.5</v>
      </c>
      <c r="D6" s="62"/>
      <c r="E6" s="82">
        <f t="shared" si="0"/>
        <v>0</v>
      </c>
      <c r="F6" s="63">
        <v>2</v>
      </c>
    </row>
    <row r="7" spans="1:6" ht="15" x14ac:dyDescent="0.2">
      <c r="A7" s="102" t="s">
        <v>76</v>
      </c>
      <c r="B7" s="17" t="str">
        <f>VLOOKUP($A7,data!$A:$F,2,FALSE)</f>
        <v>Chiffon d'ardoise microfibre 40x40 cm</v>
      </c>
      <c r="C7" s="18">
        <f>VLOOKUP($A7,data!$A:$F,5,FALSE)</f>
        <v>0.5</v>
      </c>
      <c r="D7" s="62"/>
      <c r="E7" s="82">
        <f t="shared" si="0"/>
        <v>0</v>
      </c>
      <c r="F7" s="63"/>
    </row>
    <row r="8" spans="1:6" ht="32" x14ac:dyDescent="0.2">
      <c r="A8" s="102" t="s">
        <v>120</v>
      </c>
      <c r="B8" s="17" t="str">
        <f>VLOOKUP($A8,data!$A:$F,2,FALSE)</f>
        <v>Feutres Velleda pointe fine (pochette de 4, bleu / noir / rouge / vert)</v>
      </c>
      <c r="C8" s="18">
        <f>VLOOKUP($A8,data!$A:$F,5,FALSE)</f>
        <v>2.5</v>
      </c>
      <c r="D8" s="62"/>
      <c r="E8" s="82">
        <f t="shared" si="0"/>
        <v>0</v>
      </c>
      <c r="F8" s="63" t="s">
        <v>408</v>
      </c>
    </row>
    <row r="9" spans="1:6" ht="15" x14ac:dyDescent="0.2">
      <c r="A9" s="102" t="s">
        <v>29</v>
      </c>
      <c r="B9" s="17" t="str">
        <f>VLOOKUP($A9,data!$A:$F,2,FALSE)</f>
        <v>Bloc dessin A4 80 pages</v>
      </c>
      <c r="C9" s="18">
        <f>VLOOKUP($A9,data!$A:$F,5,FALSE)</f>
        <v>1.1000000000000001</v>
      </c>
      <c r="D9" s="62"/>
      <c r="E9" s="82">
        <f t="shared" si="0"/>
        <v>0</v>
      </c>
      <c r="F9" s="63">
        <v>1</v>
      </c>
    </row>
    <row r="10" spans="1:6" ht="15" x14ac:dyDescent="0.2">
      <c r="A10" s="102" t="s">
        <v>69</v>
      </c>
      <c r="B10" s="17" t="str">
        <f>VLOOKUP($A10,data!$A:$F,2,FALSE)</f>
        <v>Chemise 3 rabats cartonnée bleue</v>
      </c>
      <c r="C10" s="18">
        <f>VLOOKUP($A10,data!$A:$F,5,FALSE)</f>
        <v>1</v>
      </c>
      <c r="D10" s="62"/>
      <c r="E10" s="82">
        <f t="shared" si="0"/>
        <v>0</v>
      </c>
      <c r="F10" s="216">
        <v>3</v>
      </c>
    </row>
    <row r="11" spans="1:6" ht="15" x14ac:dyDescent="0.2">
      <c r="A11" s="102" t="s">
        <v>71</v>
      </c>
      <c r="B11" s="17" t="str">
        <f>VLOOKUP($A11,data!$A:$F,2,FALSE)</f>
        <v>Chemise 3 rabats cartonnée noire</v>
      </c>
      <c r="C11" s="18">
        <f>VLOOKUP($A11,data!$A:$F,5,FALSE)</f>
        <v>1</v>
      </c>
      <c r="D11" s="62"/>
      <c r="E11" s="82">
        <f t="shared" ref="E11:E14" si="1">D11*C11</f>
        <v>0</v>
      </c>
      <c r="F11" s="217"/>
    </row>
    <row r="12" spans="1:6" ht="15" x14ac:dyDescent="0.2">
      <c r="A12" s="102" t="s">
        <v>72</v>
      </c>
      <c r="B12" s="17" t="str">
        <f>VLOOKUP($A12,data!$A:$F,2,FALSE)</f>
        <v>Chemise 3 rabats cartonnée orange</v>
      </c>
      <c r="C12" s="18">
        <f>VLOOKUP($A12,data!$A:$F,5,FALSE)</f>
        <v>1</v>
      </c>
      <c r="D12" s="62"/>
      <c r="E12" s="82">
        <f t="shared" si="1"/>
        <v>0</v>
      </c>
      <c r="F12" s="217"/>
    </row>
    <row r="13" spans="1:6" ht="15" x14ac:dyDescent="0.2">
      <c r="A13" s="102" t="s">
        <v>73</v>
      </c>
      <c r="B13" s="17" t="str">
        <f>VLOOKUP($A13,data!$A:$F,2,FALSE)</f>
        <v>Chemise 3 rabats cartonnée rouge</v>
      </c>
      <c r="C13" s="18">
        <f>VLOOKUP($A13,data!$A:$F,5,FALSE)</f>
        <v>1</v>
      </c>
      <c r="D13" s="62"/>
      <c r="E13" s="82">
        <f t="shared" si="1"/>
        <v>0</v>
      </c>
      <c r="F13" s="217"/>
    </row>
    <row r="14" spans="1:6" ht="15" x14ac:dyDescent="0.2">
      <c r="A14" s="102" t="s">
        <v>74</v>
      </c>
      <c r="B14" s="17" t="str">
        <f>VLOOKUP($A14,data!$A:$F,2,FALSE)</f>
        <v>Chemise 3 rabats cartonnée verte</v>
      </c>
      <c r="C14" s="18">
        <f>VLOOKUP($A14,data!$A:$F,5,FALSE)</f>
        <v>1</v>
      </c>
      <c r="D14" s="62"/>
      <c r="E14" s="82">
        <f t="shared" si="1"/>
        <v>0</v>
      </c>
      <c r="F14" s="218"/>
    </row>
    <row r="15" spans="1:6" ht="32" x14ac:dyDescent="0.2">
      <c r="A15" s="102" t="s">
        <v>70</v>
      </c>
      <c r="B15" s="17" t="str">
        <f>VLOOKUP($A15,data!$A:$F,2,FALSE)</f>
        <v>Chemise 3 rabats cartonnée jaune</v>
      </c>
      <c r="C15" s="18">
        <f>VLOOKUP($A15,data!$A:$F,5,FALSE)</f>
        <v>1</v>
      </c>
      <c r="D15" s="62"/>
      <c r="E15" s="82">
        <f t="shared" ref="E15" si="2">D15*C15</f>
        <v>0</v>
      </c>
      <c r="F15" s="63" t="s">
        <v>409</v>
      </c>
    </row>
    <row r="16" spans="1:6" ht="15.75" customHeight="1" x14ac:dyDescent="0.2">
      <c r="A16" s="102" t="s">
        <v>78</v>
      </c>
      <c r="B16" s="17" t="str">
        <f>VLOOKUP($A16,data!$A:$F,2,FALSE)</f>
        <v>Ciseaux Maped Sensoft 13 cm droitier</v>
      </c>
      <c r="C16" s="18">
        <f>VLOOKUP($A16,data!$A:$F,5,FALSE)</f>
        <v>2.2000000000000002</v>
      </c>
      <c r="D16" s="62"/>
      <c r="E16" s="82">
        <f t="shared" si="0"/>
        <v>0</v>
      </c>
      <c r="F16" s="210">
        <v>1</v>
      </c>
    </row>
    <row r="17" spans="1:6" ht="15.75" customHeight="1" x14ac:dyDescent="0.2">
      <c r="A17" s="102" t="s">
        <v>79</v>
      </c>
      <c r="B17" s="17" t="str">
        <f>VLOOKUP($A17,data!$A:$F,2,FALSE)</f>
        <v>Ciseaux Maped Sensoft 13 cm gaucher</v>
      </c>
      <c r="C17" s="18">
        <f>VLOOKUP($A17,data!$A:$F,5,FALSE)</f>
        <v>2.5</v>
      </c>
      <c r="D17" s="62"/>
      <c r="E17" s="82">
        <f t="shared" si="0"/>
        <v>0</v>
      </c>
      <c r="F17" s="215"/>
    </row>
    <row r="18" spans="1:6" ht="15" x14ac:dyDescent="0.2">
      <c r="A18" s="102" t="s">
        <v>101</v>
      </c>
      <c r="B18" s="17" t="str">
        <f>VLOOKUP($A18,data!$A:$F,2,FALSE)</f>
        <v>Colle UHU / PRITT / PELIKAN tube moyen (+-20g)</v>
      </c>
      <c r="C18" s="18">
        <f>VLOOKUP($A18,data!$A:$F,5,FALSE)</f>
        <v>1.7</v>
      </c>
      <c r="D18" s="62"/>
      <c r="E18" s="82">
        <f t="shared" si="0"/>
        <v>0</v>
      </c>
      <c r="F18" s="216">
        <v>8</v>
      </c>
    </row>
    <row r="19" spans="1:6" ht="15" x14ac:dyDescent="0.2">
      <c r="A19" s="102" t="s">
        <v>99</v>
      </c>
      <c r="B19" s="17" t="str">
        <f>VLOOKUP($A19,data!$A:$F,2,FALSE)</f>
        <v>Colle UHU / PRITT / PELIKAN grand tube (+-40g)</v>
      </c>
      <c r="C19" s="18">
        <f>VLOOKUP($A19,data!$A:$F,5,FALSE)</f>
        <v>2.4</v>
      </c>
      <c r="D19" s="62"/>
      <c r="E19" s="82">
        <f t="shared" si="0"/>
        <v>0</v>
      </c>
      <c r="F19" s="218"/>
    </row>
    <row r="20" spans="1:6" ht="15" x14ac:dyDescent="0.2">
      <c r="A20" s="102" t="s">
        <v>102</v>
      </c>
      <c r="B20" s="17" t="str">
        <f>VLOOKUP($A20,data!$A:$F,2,FALSE)</f>
        <v>Compas Maped Stop (mine et porte crayon)</v>
      </c>
      <c r="C20" s="18">
        <f>VLOOKUP($A20,data!$A:$F,5,FALSE)</f>
        <v>3.5</v>
      </c>
      <c r="D20" s="62"/>
      <c r="E20" s="82">
        <f t="shared" si="0"/>
        <v>0</v>
      </c>
      <c r="F20" s="63">
        <v>1</v>
      </c>
    </row>
    <row r="21" spans="1:6" ht="15" x14ac:dyDescent="0.2">
      <c r="A21" s="102" t="s">
        <v>105</v>
      </c>
      <c r="B21" s="17" t="str">
        <f>VLOOKUP($A21,data!$A:$F,2,FALSE)</f>
        <v>Crayon Staedtler HB</v>
      </c>
      <c r="C21" s="18">
        <f>VLOOKUP($A21,data!$A:$F,5,FALSE)</f>
        <v>0.5</v>
      </c>
      <c r="D21" s="62"/>
      <c r="E21" s="82">
        <f t="shared" si="0"/>
        <v>0</v>
      </c>
      <c r="F21" s="63">
        <v>3</v>
      </c>
    </row>
    <row r="22" spans="1:6" ht="15" x14ac:dyDescent="0.2">
      <c r="A22" s="102" t="s">
        <v>106</v>
      </c>
      <c r="B22" s="17" t="str">
        <f>VLOOKUP($A22,data!$A:$F,2,FALSE)</f>
        <v>Crayons de couleur Staedler Noris (pochette de 12)</v>
      </c>
      <c r="C22" s="18">
        <f>VLOOKUP($A22,data!$A:$F,5,FALSE)</f>
        <v>3.3</v>
      </c>
      <c r="D22" s="62"/>
      <c r="E22" s="82">
        <f t="shared" si="0"/>
        <v>0</v>
      </c>
      <c r="F22" s="63">
        <v>1</v>
      </c>
    </row>
    <row r="23" spans="1:6" ht="15" x14ac:dyDescent="0.2">
      <c r="A23" s="102" t="s">
        <v>109</v>
      </c>
      <c r="B23" s="17" t="str">
        <f>VLOOKUP($A23,data!$A:$F,2,FALSE)</f>
        <v>Equerre Maped 21 cm 45° ou 60°</v>
      </c>
      <c r="C23" s="18">
        <f>VLOOKUP($A23,data!$A:$F,5,FALSE)</f>
        <v>0.8</v>
      </c>
      <c r="D23" s="62"/>
      <c r="E23" s="82">
        <f t="shared" si="0"/>
        <v>0</v>
      </c>
      <c r="F23" s="63">
        <v>1</v>
      </c>
    </row>
    <row r="24" spans="1:6" ht="15" x14ac:dyDescent="0.2">
      <c r="A24" s="102" t="s">
        <v>110</v>
      </c>
      <c r="B24" s="17" t="str">
        <f>VLOOKUP($A24,data!$A:$F,2,FALSE)</f>
        <v>Etiquettes adhésives blanches 20x50 mm (par 36)</v>
      </c>
      <c r="C24" s="18">
        <f>VLOOKUP($A24,data!$A:$F,5,FALSE)</f>
        <v>0.7</v>
      </c>
      <c r="D24" s="62"/>
      <c r="E24" s="82">
        <f t="shared" si="0"/>
        <v>0</v>
      </c>
      <c r="F24" s="63">
        <v>1</v>
      </c>
    </row>
    <row r="25" spans="1:6" ht="15" x14ac:dyDescent="0.2">
      <c r="A25" s="102" t="s">
        <v>119</v>
      </c>
      <c r="B25" s="17" t="str">
        <f>VLOOKUP($A25,data!$A:$F,2,FALSE)</f>
        <v>Feutres Stabilo Trio A-Z pointes fines (0,7mm) (pochette de 12)</v>
      </c>
      <c r="C25" s="18">
        <f>VLOOKUP($A25,data!$A:$F,5,FALSE)</f>
        <v>2.7</v>
      </c>
      <c r="D25" s="62"/>
      <c r="E25" s="82">
        <f t="shared" si="0"/>
        <v>0</v>
      </c>
      <c r="F25" s="63">
        <v>1</v>
      </c>
    </row>
    <row r="26" spans="1:6" ht="15" x14ac:dyDescent="0.2">
      <c r="A26" s="102" t="s">
        <v>139</v>
      </c>
      <c r="B26" s="17" t="str">
        <f>VLOOKUP($A26,data!$A:$F,2,FALSE)</f>
        <v>Gomme Staedtler Mars PVC free</v>
      </c>
      <c r="C26" s="18">
        <f>VLOOKUP($A26,data!$A:$F,5,FALSE)</f>
        <v>0.9</v>
      </c>
      <c r="D26" s="62"/>
      <c r="E26" s="82">
        <f t="shared" si="0"/>
        <v>0</v>
      </c>
      <c r="F26" s="63">
        <v>1</v>
      </c>
    </row>
    <row r="27" spans="1:6" ht="15" x14ac:dyDescent="0.2">
      <c r="A27" s="102" t="s">
        <v>140</v>
      </c>
      <c r="B27" s="17" t="str">
        <f>VLOOKUP($A27,data!$A:$F,2,FALSE)</f>
        <v>Intercalaires A4 (12x)</v>
      </c>
      <c r="C27" s="18">
        <f>VLOOKUP($A27,data!$A:$F,5,FALSE)</f>
        <v>1.4</v>
      </c>
      <c r="D27" s="62"/>
      <c r="E27" s="82">
        <f t="shared" si="0"/>
        <v>0</v>
      </c>
      <c r="F27" s="63">
        <v>2</v>
      </c>
    </row>
    <row r="28" spans="1:6" ht="15" x14ac:dyDescent="0.2">
      <c r="A28" s="102" t="s">
        <v>145</v>
      </c>
      <c r="B28" s="17" t="str">
        <f>VLOOKUP($A28,data!$A:$F,2,FALSE)</f>
        <v>Porte vues A4 10p 20 vues</v>
      </c>
      <c r="C28" s="18">
        <f>VLOOKUP($A28,data!$A:$F,5,FALSE)</f>
        <v>1.3</v>
      </c>
      <c r="D28" s="62"/>
      <c r="E28" s="82">
        <f t="shared" si="0"/>
        <v>0</v>
      </c>
      <c r="F28" s="63">
        <v>1</v>
      </c>
    </row>
    <row r="29" spans="1:6" ht="15" x14ac:dyDescent="0.2">
      <c r="A29" s="102" t="s">
        <v>148</v>
      </c>
      <c r="B29" s="17" t="str">
        <f>VLOOKUP($A29,data!$A:$F,2,FALSE)</f>
        <v>Porte vues A4 40p 80 vues</v>
      </c>
      <c r="C29" s="18">
        <f>VLOOKUP($A29,data!$A:$F,5,FALSE)</f>
        <v>2.1</v>
      </c>
      <c r="D29" s="62"/>
      <c r="E29" s="82">
        <f t="shared" si="0"/>
        <v>0</v>
      </c>
      <c r="F29" s="63">
        <v>1</v>
      </c>
    </row>
    <row r="30" spans="1:6" ht="15" x14ac:dyDescent="0.2">
      <c r="A30" s="102" t="s">
        <v>163</v>
      </c>
      <c r="B30" s="17" t="str">
        <f>VLOOKUP($A30,data!$A:$F,2,FALSE)</f>
        <v>Règle Maped 30 cm</v>
      </c>
      <c r="C30" s="18">
        <f>VLOOKUP($A30,data!$A:$F,5,FALSE)</f>
        <v>0.8</v>
      </c>
      <c r="D30" s="62"/>
      <c r="E30" s="82">
        <f t="shared" si="0"/>
        <v>0</v>
      </c>
      <c r="F30" s="63">
        <v>1</v>
      </c>
    </row>
    <row r="31" spans="1:6" ht="15" x14ac:dyDescent="0.2">
      <c r="A31" s="102" t="s">
        <v>151</v>
      </c>
      <c r="B31" s="17" t="str">
        <f>VLOOKUP($A31,data!$A:$F,2,FALSE)</f>
        <v>Roller effaçable Frixion Ball bleu</v>
      </c>
      <c r="C31" s="18">
        <f>VLOOKUP($A31,data!$A:$F,5,FALSE)</f>
        <v>2.4</v>
      </c>
      <c r="D31" s="62"/>
      <c r="E31" s="82">
        <f t="shared" si="0"/>
        <v>0</v>
      </c>
      <c r="F31" s="63">
        <v>1</v>
      </c>
    </row>
    <row r="32" spans="1:6" ht="15" x14ac:dyDescent="0.2">
      <c r="A32" s="102" t="s">
        <v>153</v>
      </c>
      <c r="B32" s="17" t="str">
        <f>VLOOKUP($A32,data!$A:$F,2,FALSE)</f>
        <v xml:space="preserve">                                                 noir</v>
      </c>
      <c r="C32" s="18">
        <f>VLOOKUP($A32,data!$A:$F,5,FALSE)</f>
        <v>2.4</v>
      </c>
      <c r="D32" s="62"/>
      <c r="E32" s="82">
        <f t="shared" si="0"/>
        <v>0</v>
      </c>
      <c r="F32" s="63">
        <v>1</v>
      </c>
    </row>
    <row r="33" spans="1:6" ht="15" x14ac:dyDescent="0.2">
      <c r="A33" s="102" t="s">
        <v>156</v>
      </c>
      <c r="B33" s="17" t="str">
        <f>VLOOKUP($A33,data!$A:$F,2,FALSE)</f>
        <v xml:space="preserve">                                                 rouge</v>
      </c>
      <c r="C33" s="18">
        <f>VLOOKUP($A33,data!$A:$F,5,FALSE)</f>
        <v>2.4</v>
      </c>
      <c r="D33" s="62"/>
      <c r="E33" s="82">
        <f t="shared" si="0"/>
        <v>0</v>
      </c>
      <c r="F33" s="63">
        <v>1</v>
      </c>
    </row>
    <row r="34" spans="1:6" ht="15" x14ac:dyDescent="0.2">
      <c r="A34" s="102" t="s">
        <v>158</v>
      </c>
      <c r="B34" s="17" t="str">
        <f>VLOOKUP($A34,data!$A:$F,2,FALSE)</f>
        <v xml:space="preserve">                                                 vert</v>
      </c>
      <c r="C34" s="18">
        <f>VLOOKUP($A34,data!$A:$F,5,FALSE)</f>
        <v>2.4</v>
      </c>
      <c r="D34" s="62"/>
      <c r="E34" s="82">
        <f t="shared" si="0"/>
        <v>0</v>
      </c>
      <c r="F34" s="63">
        <v>1</v>
      </c>
    </row>
    <row r="35" spans="1:6" ht="15" x14ac:dyDescent="0.2">
      <c r="A35" s="102" t="s">
        <v>127</v>
      </c>
      <c r="B35" s="17" t="str">
        <f>VLOOKUP($A35,data!$A:$F,2,FALSE)</f>
        <v>Frixion Cartouche pour Stylo Roller effaçable (bleu)</v>
      </c>
      <c r="C35" s="18">
        <f>VLOOKUP($A35,data!$A:$F,5,FALSE)</f>
        <v>1.5</v>
      </c>
      <c r="D35" s="62"/>
      <c r="E35" s="82">
        <f t="shared" si="0"/>
        <v>0</v>
      </c>
      <c r="F35" s="63">
        <v>6</v>
      </c>
    </row>
    <row r="36" spans="1:6" ht="15" x14ac:dyDescent="0.2">
      <c r="A36" s="102" t="s">
        <v>129</v>
      </c>
      <c r="B36" s="17" t="str">
        <f>VLOOKUP($A36,data!$A:$F,2,FALSE)</f>
        <v xml:space="preserve">                                                                                 (noir)</v>
      </c>
      <c r="C36" s="18">
        <f>VLOOKUP($A36,data!$A:$F,5,FALSE)</f>
        <v>1.5</v>
      </c>
      <c r="D36" s="62"/>
      <c r="E36" s="82">
        <f t="shared" si="0"/>
        <v>0</v>
      </c>
      <c r="F36" s="63">
        <v>1</v>
      </c>
    </row>
    <row r="37" spans="1:6" ht="15" x14ac:dyDescent="0.2">
      <c r="A37" s="102" t="s">
        <v>132</v>
      </c>
      <c r="B37" s="17" t="str">
        <f>VLOOKUP($A37,data!$A:$F,2,FALSE)</f>
        <v xml:space="preserve">                                                                                 (rouge)</v>
      </c>
      <c r="C37" s="18">
        <f>VLOOKUP($A37,data!$A:$F,5,FALSE)</f>
        <v>1.5</v>
      </c>
      <c r="D37" s="62"/>
      <c r="E37" s="82">
        <f t="shared" si="0"/>
        <v>0</v>
      </c>
      <c r="F37" s="63">
        <v>1</v>
      </c>
    </row>
    <row r="38" spans="1:6" ht="15" x14ac:dyDescent="0.2">
      <c r="A38" s="102" t="s">
        <v>135</v>
      </c>
      <c r="B38" s="17" t="str">
        <f>VLOOKUP($A38,data!$A:$F,2,FALSE)</f>
        <v xml:space="preserve">                                                                                 (vert)</v>
      </c>
      <c r="C38" s="18">
        <f>VLOOKUP($A38,data!$A:$F,5,FALSE)</f>
        <v>1.5</v>
      </c>
      <c r="D38" s="62"/>
      <c r="E38" s="82">
        <f t="shared" si="0"/>
        <v>0</v>
      </c>
      <c r="F38" s="63">
        <v>1</v>
      </c>
    </row>
    <row r="39" spans="1:6" ht="15" x14ac:dyDescent="0.2">
      <c r="A39" s="102" t="s">
        <v>174</v>
      </c>
      <c r="B39" s="17" t="str">
        <f>VLOOKUP($A39,data!$A:$F,2,FALSE)</f>
        <v>Stylo Bic cristal bleu</v>
      </c>
      <c r="C39" s="18">
        <f>VLOOKUP($A39,data!$A:$F,5,FALSE)</f>
        <v>0.3</v>
      </c>
      <c r="D39" s="62"/>
      <c r="E39" s="82">
        <f t="shared" si="0"/>
        <v>0</v>
      </c>
      <c r="F39" s="63"/>
    </row>
    <row r="40" spans="1:6" ht="15" x14ac:dyDescent="0.2">
      <c r="A40" s="102" t="s">
        <v>175</v>
      </c>
      <c r="B40" s="17" t="str">
        <f>VLOOKUP($A40,data!$A:$F,2,FALSE)</f>
        <v xml:space="preserve">                            noir</v>
      </c>
      <c r="C40" s="18">
        <f>VLOOKUP($A40,data!$A:$F,5,FALSE)</f>
        <v>0.3</v>
      </c>
      <c r="D40" s="62"/>
      <c r="E40" s="82">
        <f t="shared" si="0"/>
        <v>0</v>
      </c>
      <c r="F40" s="63"/>
    </row>
    <row r="41" spans="1:6" ht="15" x14ac:dyDescent="0.2">
      <c r="A41" s="102" t="s">
        <v>176</v>
      </c>
      <c r="B41" s="17" t="str">
        <f>VLOOKUP($A41,data!$A:$F,2,FALSE)</f>
        <v xml:space="preserve">                            rouge</v>
      </c>
      <c r="C41" s="18">
        <f>VLOOKUP($A41,data!$A:$F,5,FALSE)</f>
        <v>0.3</v>
      </c>
      <c r="D41" s="62"/>
      <c r="E41" s="82">
        <f t="shared" si="0"/>
        <v>0</v>
      </c>
      <c r="F41" s="63"/>
    </row>
    <row r="42" spans="1:6" ht="15" x14ac:dyDescent="0.2">
      <c r="A42" s="102" t="s">
        <v>177</v>
      </c>
      <c r="B42" s="17" t="str">
        <f>VLOOKUP($A42,data!$A:$F,2,FALSE)</f>
        <v xml:space="preserve">                            vert</v>
      </c>
      <c r="C42" s="18">
        <f>VLOOKUP($A42,data!$A:$F,5,FALSE)</f>
        <v>0.3</v>
      </c>
      <c r="D42" s="62"/>
      <c r="E42" s="82">
        <f t="shared" si="0"/>
        <v>0</v>
      </c>
      <c r="F42" s="63"/>
    </row>
    <row r="43" spans="1:6" ht="15" x14ac:dyDescent="0.2">
      <c r="A43" s="102" t="s">
        <v>165</v>
      </c>
      <c r="B43" s="17" t="str">
        <f>VLOOKUP($A43,data!$A:$F,2,FALSE)</f>
        <v>Stabilo Boss Assorti (pochette de 4)</v>
      </c>
      <c r="C43" s="18">
        <f>VLOOKUP($A43,data!$A:$F,5,FALSE)</f>
        <v>3.7</v>
      </c>
      <c r="D43" s="62"/>
      <c r="E43" s="82">
        <f t="shared" si="0"/>
        <v>0</v>
      </c>
      <c r="F43" s="216">
        <v>1</v>
      </c>
    </row>
    <row r="44" spans="1:6" ht="15" x14ac:dyDescent="0.2">
      <c r="A44" s="102" t="s">
        <v>166</v>
      </c>
      <c r="B44" s="17" t="str">
        <f>VLOOKUP($A44,data!$A:$F,2,FALSE)</f>
        <v>Stabilo Boss mini assorti (pochette de 5)</v>
      </c>
      <c r="C44" s="18">
        <f>VLOOKUP($A44,data!$A:$F,5,FALSE)</f>
        <v>4.5999999999999996</v>
      </c>
      <c r="D44" s="62"/>
      <c r="E44" s="82">
        <f t="shared" si="0"/>
        <v>0</v>
      </c>
      <c r="F44" s="218"/>
    </row>
    <row r="45" spans="1:6" ht="15.75" customHeight="1" x14ac:dyDescent="0.2">
      <c r="A45" s="102" t="s">
        <v>180</v>
      </c>
      <c r="B45" s="17" t="str">
        <f>VLOOKUP($A45,data!$A:$F,2,FALSE)</f>
        <v>Taille crayon STABILO droitier bleu</v>
      </c>
      <c r="C45" s="18">
        <f>VLOOKUP($A45,data!$A:$F,5,FALSE)</f>
        <v>4</v>
      </c>
      <c r="D45" s="62"/>
      <c r="E45" s="82">
        <f t="shared" si="0"/>
        <v>0</v>
      </c>
      <c r="F45" s="210">
        <v>1</v>
      </c>
    </row>
    <row r="46" spans="1:6" ht="15.75" customHeight="1" x14ac:dyDescent="0.2">
      <c r="A46" s="102" t="s">
        <v>181</v>
      </c>
      <c r="B46" s="17" t="str">
        <f>VLOOKUP($A46,data!$A:$F,2,FALSE)</f>
        <v xml:space="preserve">                                       droitier orange</v>
      </c>
      <c r="C46" s="18">
        <f>VLOOKUP($A46,data!$A:$F,5,FALSE)</f>
        <v>4</v>
      </c>
      <c r="D46" s="62"/>
      <c r="E46" s="82">
        <f t="shared" si="0"/>
        <v>0</v>
      </c>
      <c r="F46" s="215"/>
    </row>
    <row r="47" spans="1:6" ht="15.75" customHeight="1" x14ac:dyDescent="0.2">
      <c r="A47" s="102" t="s">
        <v>182</v>
      </c>
      <c r="B47" s="17" t="str">
        <f>VLOOKUP($A47,data!$A:$F,2,FALSE)</f>
        <v xml:space="preserve">                                       droitier petrol</v>
      </c>
      <c r="C47" s="18">
        <f>VLOOKUP($A47,data!$A:$F,5,FALSE)</f>
        <v>4</v>
      </c>
      <c r="D47" s="62"/>
      <c r="E47" s="82">
        <f t="shared" si="0"/>
        <v>0</v>
      </c>
      <c r="F47" s="215"/>
    </row>
    <row r="48" spans="1:6" ht="15.75" customHeight="1" x14ac:dyDescent="0.2">
      <c r="A48" s="102" t="s">
        <v>183</v>
      </c>
      <c r="B48" s="17" t="str">
        <f>VLOOKUP($A48,data!$A:$F,2,FALSE)</f>
        <v xml:space="preserve">                                       droitier rose</v>
      </c>
      <c r="C48" s="18">
        <f>VLOOKUP($A48,data!$A:$F,5,FALSE)</f>
        <v>4</v>
      </c>
      <c r="D48" s="62"/>
      <c r="E48" s="82">
        <f t="shared" si="0"/>
        <v>0</v>
      </c>
      <c r="F48" s="215"/>
    </row>
    <row r="49" spans="1:7" ht="15.75" customHeight="1" x14ac:dyDescent="0.2">
      <c r="A49" s="102" t="s">
        <v>184</v>
      </c>
      <c r="B49" s="17" t="str">
        <f>VLOOKUP($A49,data!$A:$F,2,FALSE)</f>
        <v xml:space="preserve">                                       droitier vert</v>
      </c>
      <c r="C49" s="18">
        <f>VLOOKUP($A49,data!$A:$F,5,FALSE)</f>
        <v>4</v>
      </c>
      <c r="D49" s="62"/>
      <c r="E49" s="82">
        <f t="shared" si="0"/>
        <v>0</v>
      </c>
      <c r="F49" s="215"/>
    </row>
    <row r="50" spans="1:7" ht="15.75" customHeight="1" x14ac:dyDescent="0.2">
      <c r="A50" s="102" t="s">
        <v>185</v>
      </c>
      <c r="B50" s="17" t="str">
        <f>VLOOKUP($A50,data!$A:$F,2,FALSE)</f>
        <v xml:space="preserve">                                       gaucher bleu</v>
      </c>
      <c r="C50" s="18">
        <f>VLOOKUP($A50,data!$A:$F,5,FALSE)</f>
        <v>4</v>
      </c>
      <c r="D50" s="62"/>
      <c r="E50" s="82">
        <f t="shared" si="0"/>
        <v>0</v>
      </c>
      <c r="F50" s="215"/>
    </row>
    <row r="51" spans="1:7" ht="15.75" customHeight="1" x14ac:dyDescent="0.2">
      <c r="A51" s="102" t="s">
        <v>186</v>
      </c>
      <c r="B51" s="17" t="str">
        <f>VLOOKUP($A51,data!$A:$F,2,FALSE)</f>
        <v xml:space="preserve">                                       gaucher petrol</v>
      </c>
      <c r="C51" s="18">
        <f>VLOOKUP($A51,data!$A:$F,5,FALSE)</f>
        <v>4</v>
      </c>
      <c r="D51" s="62"/>
      <c r="E51" s="82">
        <f t="shared" si="0"/>
        <v>0</v>
      </c>
      <c r="F51" s="215"/>
    </row>
    <row r="52" spans="1:7" ht="15.75" customHeight="1" x14ac:dyDescent="0.2">
      <c r="A52" s="102" t="s">
        <v>187</v>
      </c>
      <c r="B52" s="17" t="str">
        <f>VLOOKUP($A52,data!$A:$F,2,FALSE)</f>
        <v xml:space="preserve">                                       gaucher rose</v>
      </c>
      <c r="C52" s="18">
        <f>VLOOKUP($A52,data!$A:$F,5,FALSE)</f>
        <v>4</v>
      </c>
      <c r="D52" s="62"/>
      <c r="E52" s="82">
        <f t="shared" si="0"/>
        <v>0</v>
      </c>
      <c r="F52" s="215"/>
    </row>
    <row r="53" spans="1:7" ht="15" x14ac:dyDescent="0.2">
      <c r="A53" s="102"/>
      <c r="B53" s="102"/>
      <c r="C53" s="102"/>
      <c r="D53" s="102"/>
      <c r="E53" s="102"/>
      <c r="F53" s="102"/>
      <c r="G53" s="102"/>
    </row>
    <row r="96" spans="2:6" ht="15.75" customHeight="1" x14ac:dyDescent="0.2">
      <c r="B96" s="88"/>
      <c r="C96" s="89"/>
      <c r="F96" s="101"/>
    </row>
    <row r="97" spans="2:6" ht="15.75" customHeight="1" x14ac:dyDescent="0.2">
      <c r="B97" s="88"/>
      <c r="C97" s="89"/>
      <c r="F97" s="101"/>
    </row>
    <row r="98" spans="2:6" ht="15.75" customHeight="1" x14ac:dyDescent="0.2">
      <c r="B98" s="88"/>
      <c r="C98" s="89"/>
      <c r="F98" s="101"/>
    </row>
    <row r="99" spans="2:6" ht="15.75" customHeight="1" x14ac:dyDescent="0.2">
      <c r="B99" s="88"/>
      <c r="C99" s="89"/>
      <c r="F99" s="101"/>
    </row>
    <row r="100" spans="2:6" ht="15.75" customHeight="1" x14ac:dyDescent="0.2">
      <c r="B100" s="88"/>
      <c r="C100" s="89"/>
      <c r="F100" s="101"/>
    </row>
    <row r="101" spans="2:6" ht="15.75" customHeight="1" x14ac:dyDescent="0.2">
      <c r="B101" s="88"/>
      <c r="C101" s="89"/>
      <c r="F101" s="101"/>
    </row>
    <row r="102" spans="2:6" ht="15.75" customHeight="1" x14ac:dyDescent="0.2">
      <c r="B102" s="88"/>
      <c r="C102" s="89"/>
      <c r="F102" s="101"/>
    </row>
    <row r="103" spans="2:6" ht="15.75" customHeight="1" x14ac:dyDescent="0.2">
      <c r="B103" s="88"/>
      <c r="C103" s="89"/>
      <c r="F103" s="101"/>
    </row>
    <row r="104" spans="2:6" ht="15.75" customHeight="1" x14ac:dyDescent="0.2">
      <c r="B104" s="88"/>
      <c r="C104" s="89"/>
      <c r="F104" s="101"/>
    </row>
    <row r="105" spans="2:6" ht="15.75" customHeight="1" x14ac:dyDescent="0.2">
      <c r="B105" s="88"/>
      <c r="C105" s="89"/>
      <c r="F105" s="101"/>
    </row>
    <row r="106" spans="2:6" ht="15.75" customHeight="1" x14ac:dyDescent="0.2">
      <c r="B106" s="88"/>
      <c r="C106" s="89"/>
      <c r="F106" s="101"/>
    </row>
    <row r="107" spans="2:6" ht="15.75" customHeight="1" x14ac:dyDescent="0.2">
      <c r="B107" s="88"/>
      <c r="C107" s="89"/>
      <c r="F107" s="101"/>
    </row>
    <row r="108" spans="2:6" ht="15.75" customHeight="1" x14ac:dyDescent="0.2">
      <c r="B108" s="88"/>
      <c r="C108" s="89"/>
      <c r="F108" s="101"/>
    </row>
    <row r="109" spans="2:6" ht="15.75" customHeight="1" x14ac:dyDescent="0.2">
      <c r="B109" s="88"/>
      <c r="C109" s="89"/>
      <c r="F109" s="101"/>
    </row>
    <row r="110" spans="2:6" ht="15.75" customHeight="1" x14ac:dyDescent="0.2">
      <c r="B110" s="88"/>
      <c r="C110" s="89"/>
      <c r="F110" s="101"/>
    </row>
    <row r="111" spans="2:6" ht="15.75" customHeight="1" x14ac:dyDescent="0.2">
      <c r="B111" s="88"/>
      <c r="C111" s="89"/>
      <c r="F111" s="101"/>
    </row>
    <row r="112" spans="2:6" ht="15.75" customHeight="1" x14ac:dyDescent="0.2">
      <c r="B112" s="88"/>
      <c r="C112" s="89"/>
      <c r="F112" s="101"/>
    </row>
    <row r="113" spans="2:6" ht="15.75" customHeight="1" x14ac:dyDescent="0.2">
      <c r="B113" s="88"/>
      <c r="C113" s="89"/>
      <c r="F113" s="101"/>
    </row>
    <row r="114" spans="2:6" ht="15.75" customHeight="1" x14ac:dyDescent="0.2">
      <c r="B114" s="88"/>
      <c r="C114" s="89"/>
      <c r="F114" s="101"/>
    </row>
    <row r="115" spans="2:6" ht="15.75" customHeight="1" x14ac:dyDescent="0.2">
      <c r="B115" s="88"/>
      <c r="C115" s="89"/>
      <c r="F115" s="101"/>
    </row>
    <row r="116" spans="2:6" ht="15.75" customHeight="1" x14ac:dyDescent="0.2">
      <c r="B116" s="88"/>
      <c r="C116" s="89"/>
      <c r="F116" s="101"/>
    </row>
    <row r="117" spans="2:6" ht="15.75" customHeight="1" x14ac:dyDescent="0.2">
      <c r="B117" s="88"/>
      <c r="C117" s="89"/>
      <c r="F117" s="101"/>
    </row>
    <row r="118" spans="2:6" ht="15.75" customHeight="1" x14ac:dyDescent="0.2">
      <c r="B118" s="88"/>
      <c r="C118" s="89"/>
      <c r="F118" s="101"/>
    </row>
    <row r="119" spans="2:6" ht="15.75" customHeight="1" x14ac:dyDescent="0.2">
      <c r="B119" s="88"/>
      <c r="C119" s="89"/>
      <c r="F119" s="101"/>
    </row>
    <row r="120" spans="2:6" ht="15.75" customHeight="1" x14ac:dyDescent="0.2">
      <c r="B120" s="88"/>
      <c r="C120" s="89"/>
      <c r="F120" s="101"/>
    </row>
    <row r="121" spans="2:6" ht="15.75" customHeight="1" x14ac:dyDescent="0.2">
      <c r="B121" s="88"/>
      <c r="C121" s="89"/>
      <c r="F121" s="101"/>
    </row>
    <row r="122" spans="2:6" ht="15.75" customHeight="1" x14ac:dyDescent="0.2">
      <c r="B122" s="88"/>
      <c r="C122" s="89"/>
      <c r="F122" s="101"/>
    </row>
    <row r="123" spans="2:6" ht="15.75" customHeight="1" x14ac:dyDescent="0.2">
      <c r="B123" s="88"/>
      <c r="C123" s="89"/>
      <c r="F123" s="101"/>
    </row>
    <row r="124" spans="2:6" ht="15.75" customHeight="1" x14ac:dyDescent="0.2">
      <c r="B124" s="88"/>
      <c r="C124" s="89"/>
      <c r="F124" s="101"/>
    </row>
    <row r="125" spans="2:6" ht="15.75" customHeight="1" x14ac:dyDescent="0.2">
      <c r="B125" s="88"/>
      <c r="C125" s="89"/>
      <c r="F125" s="101"/>
    </row>
    <row r="126" spans="2:6" ht="15.75" customHeight="1" x14ac:dyDescent="0.2">
      <c r="B126" s="88"/>
      <c r="C126" s="89"/>
      <c r="F126" s="101"/>
    </row>
    <row r="127" spans="2:6" ht="15.75" customHeight="1" x14ac:dyDescent="0.2">
      <c r="B127" s="88"/>
      <c r="C127" s="89"/>
      <c r="F127" s="101"/>
    </row>
    <row r="128" spans="2:6" ht="15.75" customHeight="1" x14ac:dyDescent="0.2">
      <c r="B128" s="88"/>
      <c r="C128" s="89"/>
      <c r="F128" s="101"/>
    </row>
    <row r="129" spans="2:6" ht="15.75" customHeight="1" x14ac:dyDescent="0.2">
      <c r="B129" s="88"/>
      <c r="C129" s="89"/>
      <c r="F129" s="101"/>
    </row>
    <row r="130" spans="2:6" ht="15.75" customHeight="1" x14ac:dyDescent="0.2">
      <c r="B130" s="88"/>
      <c r="C130" s="89"/>
      <c r="F130" s="101"/>
    </row>
    <row r="131" spans="2:6" ht="15.75" customHeight="1" x14ac:dyDescent="0.2">
      <c r="B131" s="88"/>
      <c r="C131" s="89"/>
      <c r="F131" s="101"/>
    </row>
    <row r="132" spans="2:6" ht="15.75" customHeight="1" x14ac:dyDescent="0.2">
      <c r="B132" s="88"/>
      <c r="C132" s="89"/>
      <c r="F132" s="101"/>
    </row>
    <row r="133" spans="2:6" ht="15.75" customHeight="1" x14ac:dyDescent="0.2">
      <c r="B133" s="88"/>
      <c r="C133" s="89"/>
      <c r="F133" s="101"/>
    </row>
    <row r="134" spans="2:6" ht="15.75" customHeight="1" x14ac:dyDescent="0.2">
      <c r="B134" s="88"/>
      <c r="C134" s="89"/>
      <c r="F134" s="101"/>
    </row>
    <row r="135" spans="2:6" ht="15.75" customHeight="1" x14ac:dyDescent="0.2">
      <c r="B135" s="88"/>
      <c r="C135" s="89"/>
      <c r="F135" s="101"/>
    </row>
    <row r="136" spans="2:6" ht="15.75" customHeight="1" x14ac:dyDescent="0.2">
      <c r="B136" s="88"/>
      <c r="C136" s="89"/>
      <c r="F136" s="101"/>
    </row>
    <row r="137" spans="2:6" ht="15.75" customHeight="1" x14ac:dyDescent="0.2">
      <c r="B137" s="88"/>
      <c r="C137" s="89"/>
      <c r="F137" s="101"/>
    </row>
    <row r="138" spans="2:6" ht="15.75" customHeight="1" x14ac:dyDescent="0.2">
      <c r="B138" s="88"/>
      <c r="C138" s="89"/>
      <c r="F138" s="101"/>
    </row>
    <row r="139" spans="2:6" ht="15.75" customHeight="1" x14ac:dyDescent="0.2">
      <c r="B139" s="88"/>
      <c r="C139" s="89"/>
      <c r="F139" s="101"/>
    </row>
    <row r="140" spans="2:6" ht="15.75" customHeight="1" x14ac:dyDescent="0.2">
      <c r="B140" s="88"/>
      <c r="C140" s="89"/>
      <c r="F140" s="101"/>
    </row>
    <row r="141" spans="2:6" ht="15.75" customHeight="1" x14ac:dyDescent="0.2">
      <c r="B141" s="88"/>
      <c r="C141" s="89"/>
      <c r="F141" s="101"/>
    </row>
    <row r="142" spans="2:6" ht="15.75" customHeight="1" x14ac:dyDescent="0.2">
      <c r="B142" s="88"/>
      <c r="C142" s="89"/>
      <c r="F142" s="101"/>
    </row>
    <row r="143" spans="2:6" ht="15.75" customHeight="1" x14ac:dyDescent="0.2">
      <c r="B143" s="88"/>
      <c r="C143" s="89"/>
      <c r="F143" s="101"/>
    </row>
    <row r="144" spans="2:6" ht="15.75" customHeight="1" x14ac:dyDescent="0.2">
      <c r="B144" s="88"/>
      <c r="C144" s="89"/>
      <c r="F144" s="101"/>
    </row>
    <row r="145" spans="2:6" ht="15.75" customHeight="1" x14ac:dyDescent="0.2">
      <c r="B145" s="88"/>
      <c r="C145" s="89"/>
      <c r="F145" s="101"/>
    </row>
    <row r="146" spans="2:6" ht="15.75" customHeight="1" x14ac:dyDescent="0.2">
      <c r="B146" s="88"/>
      <c r="C146" s="89"/>
      <c r="F146" s="101"/>
    </row>
    <row r="147" spans="2:6" ht="15.75" customHeight="1" x14ac:dyDescent="0.2">
      <c r="B147" s="88"/>
      <c r="C147" s="89"/>
      <c r="F147" s="101"/>
    </row>
    <row r="148" spans="2:6" ht="15.75" customHeight="1" x14ac:dyDescent="0.2">
      <c r="B148" s="88"/>
      <c r="C148" s="89"/>
      <c r="F148" s="101"/>
    </row>
    <row r="149" spans="2:6" ht="15.75" customHeight="1" x14ac:dyDescent="0.2">
      <c r="B149" s="88"/>
      <c r="C149" s="89"/>
      <c r="F149" s="101"/>
    </row>
    <row r="150" spans="2:6" ht="15.75" customHeight="1" x14ac:dyDescent="0.2">
      <c r="B150" s="88"/>
      <c r="C150" s="89"/>
      <c r="F150" s="101"/>
    </row>
    <row r="151" spans="2:6" ht="15.75" customHeight="1" x14ac:dyDescent="0.2">
      <c r="B151" s="88"/>
      <c r="C151" s="89"/>
      <c r="F151" s="101"/>
    </row>
    <row r="152" spans="2:6" ht="15.75" customHeight="1" x14ac:dyDescent="0.2">
      <c r="B152" s="88"/>
      <c r="C152" s="89"/>
      <c r="F152" s="101"/>
    </row>
    <row r="153" spans="2:6" ht="15.75" customHeight="1" x14ac:dyDescent="0.2">
      <c r="B153" s="88"/>
      <c r="C153" s="89"/>
      <c r="F153" s="101"/>
    </row>
    <row r="154" spans="2:6" ht="15.75" customHeight="1" x14ac:dyDescent="0.2">
      <c r="B154" s="88"/>
      <c r="C154" s="89"/>
      <c r="F154" s="101"/>
    </row>
    <row r="155" spans="2:6" ht="15.75" customHeight="1" x14ac:dyDescent="0.2">
      <c r="B155" s="88"/>
      <c r="C155" s="89"/>
      <c r="F155" s="101"/>
    </row>
    <row r="156" spans="2:6" ht="15.75" customHeight="1" x14ac:dyDescent="0.2">
      <c r="B156" s="88"/>
      <c r="C156" s="89"/>
      <c r="F156" s="101"/>
    </row>
    <row r="157" spans="2:6" ht="15.75" customHeight="1" x14ac:dyDescent="0.2">
      <c r="B157" s="88"/>
      <c r="C157" s="89"/>
      <c r="F157" s="101"/>
    </row>
    <row r="158" spans="2:6" ht="15.75" customHeight="1" x14ac:dyDescent="0.2">
      <c r="B158" s="88"/>
      <c r="C158" s="89"/>
      <c r="F158" s="101"/>
    </row>
    <row r="159" spans="2:6" ht="15.75" customHeight="1" x14ac:dyDescent="0.2">
      <c r="B159" s="88"/>
      <c r="C159" s="89"/>
      <c r="F159" s="101"/>
    </row>
    <row r="160" spans="2:6" ht="15.75" customHeight="1" x14ac:dyDescent="0.2">
      <c r="B160" s="88"/>
      <c r="C160" s="89"/>
      <c r="F160" s="101"/>
    </row>
    <row r="161" spans="2:6" ht="15.75" customHeight="1" x14ac:dyDescent="0.2">
      <c r="B161" s="88"/>
      <c r="C161" s="89"/>
      <c r="F161" s="101"/>
    </row>
    <row r="162" spans="2:6" ht="15.75" customHeight="1" x14ac:dyDescent="0.2">
      <c r="B162" s="88"/>
      <c r="C162" s="89"/>
      <c r="F162" s="101"/>
    </row>
    <row r="163" spans="2:6" ht="15.75" customHeight="1" x14ac:dyDescent="0.2">
      <c r="B163" s="88"/>
      <c r="C163" s="89"/>
      <c r="F163" s="101"/>
    </row>
    <row r="164" spans="2:6" ht="15.75" customHeight="1" x14ac:dyDescent="0.2">
      <c r="B164" s="88"/>
      <c r="C164" s="89"/>
      <c r="F164" s="101"/>
    </row>
    <row r="165" spans="2:6" ht="15.75" customHeight="1" x14ac:dyDescent="0.2">
      <c r="B165" s="88"/>
      <c r="C165" s="89"/>
      <c r="F165" s="101"/>
    </row>
    <row r="166" spans="2:6" ht="15.75" customHeight="1" x14ac:dyDescent="0.2">
      <c r="B166" s="88"/>
      <c r="C166" s="89"/>
      <c r="F166" s="101"/>
    </row>
    <row r="167" spans="2:6" ht="15.75" customHeight="1" x14ac:dyDescent="0.2">
      <c r="B167" s="88"/>
      <c r="C167" s="89"/>
      <c r="F167" s="101"/>
    </row>
    <row r="168" spans="2:6" ht="15.75" customHeight="1" x14ac:dyDescent="0.2">
      <c r="B168" s="88"/>
      <c r="C168" s="89"/>
      <c r="F168" s="101"/>
    </row>
    <row r="169" spans="2:6" ht="15.75" customHeight="1" x14ac:dyDescent="0.2">
      <c r="B169" s="88"/>
      <c r="C169" s="89"/>
      <c r="F169" s="101"/>
    </row>
    <row r="170" spans="2:6" ht="15.75" customHeight="1" x14ac:dyDescent="0.2">
      <c r="B170" s="88"/>
      <c r="C170" s="89"/>
      <c r="F170" s="101"/>
    </row>
    <row r="171" spans="2:6" ht="15.75" customHeight="1" x14ac:dyDescent="0.2">
      <c r="B171" s="88"/>
      <c r="C171" s="89"/>
      <c r="F171" s="101"/>
    </row>
    <row r="172" spans="2:6" ht="15.75" customHeight="1" x14ac:dyDescent="0.2">
      <c r="B172" s="88"/>
      <c r="C172" s="89"/>
      <c r="F172" s="101"/>
    </row>
    <row r="173" spans="2:6" ht="15.75" customHeight="1" x14ac:dyDescent="0.2">
      <c r="B173" s="88"/>
      <c r="C173" s="89"/>
      <c r="F173" s="101"/>
    </row>
    <row r="174" spans="2:6" ht="15.75" customHeight="1" x14ac:dyDescent="0.2">
      <c r="B174" s="88"/>
      <c r="C174" s="89"/>
      <c r="F174" s="101"/>
    </row>
    <row r="175" spans="2:6" ht="15.75" customHeight="1" x14ac:dyDescent="0.2">
      <c r="B175" s="88"/>
      <c r="C175" s="89"/>
      <c r="F175" s="101"/>
    </row>
    <row r="176" spans="2:6" ht="15.75" customHeight="1" x14ac:dyDescent="0.2">
      <c r="B176" s="88"/>
      <c r="C176" s="89"/>
      <c r="F176" s="101"/>
    </row>
    <row r="177" spans="2:6" ht="15.75" customHeight="1" x14ac:dyDescent="0.2">
      <c r="B177" s="88"/>
      <c r="C177" s="89"/>
      <c r="F177" s="101"/>
    </row>
    <row r="178" spans="2:6" ht="15.75" customHeight="1" x14ac:dyDescent="0.2">
      <c r="B178" s="88"/>
      <c r="C178" s="89"/>
      <c r="F178" s="101"/>
    </row>
    <row r="179" spans="2:6" ht="15.75" customHeight="1" x14ac:dyDescent="0.2">
      <c r="B179" s="88"/>
      <c r="C179" s="89"/>
      <c r="F179" s="101"/>
    </row>
    <row r="180" spans="2:6" ht="15.75" customHeight="1" x14ac:dyDescent="0.2">
      <c r="B180" s="88"/>
      <c r="C180" s="89"/>
      <c r="F180" s="101"/>
    </row>
    <row r="181" spans="2:6" ht="15.75" customHeight="1" x14ac:dyDescent="0.2">
      <c r="B181" s="88"/>
      <c r="C181" s="89"/>
      <c r="F181" s="101"/>
    </row>
    <row r="182" spans="2:6" ht="15.75" customHeight="1" x14ac:dyDescent="0.2">
      <c r="B182" s="88"/>
      <c r="C182" s="89"/>
      <c r="F182" s="101"/>
    </row>
    <row r="183" spans="2:6" ht="15.75" customHeight="1" x14ac:dyDescent="0.2">
      <c r="B183" s="88"/>
      <c r="C183" s="89"/>
      <c r="F183" s="101"/>
    </row>
    <row r="184" spans="2:6" ht="15.75" customHeight="1" x14ac:dyDescent="0.2">
      <c r="B184" s="88"/>
      <c r="C184" s="89"/>
      <c r="F184" s="101"/>
    </row>
    <row r="185" spans="2:6" ht="15.75" customHeight="1" x14ac:dyDescent="0.2">
      <c r="B185" s="88"/>
      <c r="C185" s="89"/>
      <c r="F185" s="101"/>
    </row>
    <row r="186" spans="2:6" ht="15.75" customHeight="1" x14ac:dyDescent="0.2">
      <c r="B186" s="88"/>
      <c r="C186" s="89"/>
      <c r="F186" s="101"/>
    </row>
    <row r="187" spans="2:6" ht="15.75" customHeight="1" x14ac:dyDescent="0.2">
      <c r="B187" s="88"/>
      <c r="C187" s="89"/>
      <c r="F187" s="101"/>
    </row>
    <row r="188" spans="2:6" ht="15.75" customHeight="1" x14ac:dyDescent="0.2">
      <c r="B188" s="88"/>
      <c r="C188" s="89"/>
      <c r="F188" s="101"/>
    </row>
    <row r="189" spans="2:6" ht="15.75" customHeight="1" x14ac:dyDescent="0.2">
      <c r="B189" s="88"/>
      <c r="C189" s="89"/>
      <c r="F189" s="101"/>
    </row>
    <row r="190" spans="2:6" ht="15.75" customHeight="1" x14ac:dyDescent="0.2">
      <c r="B190" s="88"/>
      <c r="C190" s="89"/>
      <c r="F190" s="101"/>
    </row>
    <row r="191" spans="2:6" ht="15.75" customHeight="1" x14ac:dyDescent="0.2">
      <c r="B191" s="88"/>
      <c r="C191" s="89"/>
      <c r="F191" s="101"/>
    </row>
    <row r="192" spans="2:6" ht="15.75" customHeight="1" x14ac:dyDescent="0.2">
      <c r="B192" s="88"/>
      <c r="C192" s="89"/>
      <c r="F192" s="101"/>
    </row>
    <row r="193" spans="2:6" ht="15.75" customHeight="1" x14ac:dyDescent="0.2">
      <c r="B193" s="88"/>
      <c r="C193" s="89"/>
      <c r="F193" s="101"/>
    </row>
    <row r="194" spans="2:6" ht="15.75" customHeight="1" x14ac:dyDescent="0.2">
      <c r="B194" s="88"/>
      <c r="C194" s="89"/>
      <c r="F194" s="101"/>
    </row>
    <row r="195" spans="2:6" ht="15.75" customHeight="1" x14ac:dyDescent="0.2">
      <c r="B195" s="88"/>
      <c r="C195" s="89"/>
      <c r="F195" s="101"/>
    </row>
    <row r="196" spans="2:6" ht="15.75" customHeight="1" x14ac:dyDescent="0.2">
      <c r="B196" s="88"/>
      <c r="C196" s="89"/>
      <c r="F196" s="101"/>
    </row>
    <row r="197" spans="2:6" ht="15.75" customHeight="1" x14ac:dyDescent="0.2">
      <c r="B197" s="88"/>
      <c r="C197" s="89"/>
      <c r="F197" s="101"/>
    </row>
    <row r="198" spans="2:6" ht="15.75" customHeight="1" x14ac:dyDescent="0.2">
      <c r="B198" s="88"/>
      <c r="C198" s="89"/>
      <c r="F198" s="101"/>
    </row>
    <row r="199" spans="2:6" ht="15.75" customHeight="1" x14ac:dyDescent="0.2">
      <c r="B199" s="88"/>
      <c r="C199" s="89"/>
      <c r="F199" s="101"/>
    </row>
    <row r="200" spans="2:6" ht="15.75" customHeight="1" x14ac:dyDescent="0.2">
      <c r="B200" s="88"/>
      <c r="C200" s="89"/>
      <c r="F200" s="101"/>
    </row>
    <row r="201" spans="2:6" ht="15.75" customHeight="1" x14ac:dyDescent="0.2">
      <c r="B201" s="88"/>
      <c r="C201" s="89"/>
      <c r="F201" s="101"/>
    </row>
    <row r="202" spans="2:6" ht="15.75" customHeight="1" x14ac:dyDescent="0.2">
      <c r="B202" s="88"/>
      <c r="C202" s="89"/>
      <c r="F202" s="101"/>
    </row>
    <row r="203" spans="2:6" ht="15.75" customHeight="1" x14ac:dyDescent="0.2">
      <c r="B203" s="88"/>
      <c r="C203" s="89"/>
      <c r="F203" s="101"/>
    </row>
    <row r="204" spans="2:6" ht="15.75" customHeight="1" x14ac:dyDescent="0.2">
      <c r="B204" s="88"/>
      <c r="C204" s="89"/>
      <c r="F204" s="101"/>
    </row>
    <row r="205" spans="2:6" ht="15.75" customHeight="1" x14ac:dyDescent="0.2">
      <c r="B205" s="88"/>
      <c r="C205" s="89"/>
      <c r="F205" s="101"/>
    </row>
    <row r="206" spans="2:6" ht="15.75" customHeight="1" x14ac:dyDescent="0.2">
      <c r="B206" s="88"/>
      <c r="C206" s="89"/>
      <c r="F206" s="101"/>
    </row>
    <row r="207" spans="2:6" ht="15.75" customHeight="1" x14ac:dyDescent="0.2">
      <c r="B207" s="88"/>
      <c r="C207" s="89"/>
      <c r="F207" s="101"/>
    </row>
    <row r="208" spans="2:6" ht="15.75" customHeight="1" x14ac:dyDescent="0.2">
      <c r="B208" s="88"/>
      <c r="C208" s="89"/>
      <c r="F208" s="101"/>
    </row>
    <row r="209" spans="2:6" ht="15.75" customHeight="1" x14ac:dyDescent="0.2">
      <c r="B209" s="88"/>
      <c r="C209" s="89"/>
      <c r="F209" s="101"/>
    </row>
    <row r="210" spans="2:6" ht="15.75" customHeight="1" x14ac:dyDescent="0.2">
      <c r="B210" s="88"/>
      <c r="C210" s="89"/>
      <c r="F210" s="101"/>
    </row>
    <row r="211" spans="2:6" ht="15.75" customHeight="1" x14ac:dyDescent="0.2">
      <c r="B211" s="88"/>
      <c r="C211" s="89"/>
      <c r="F211" s="101"/>
    </row>
    <row r="212" spans="2:6" ht="15.75" customHeight="1" x14ac:dyDescent="0.2">
      <c r="B212" s="88"/>
      <c r="C212" s="89"/>
      <c r="F212" s="101"/>
    </row>
    <row r="213" spans="2:6" ht="15.75" customHeight="1" x14ac:dyDescent="0.2">
      <c r="B213" s="88"/>
      <c r="C213" s="89"/>
      <c r="F213" s="101"/>
    </row>
    <row r="214" spans="2:6" ht="15.75" customHeight="1" x14ac:dyDescent="0.2">
      <c r="B214" s="88"/>
      <c r="C214" s="89"/>
      <c r="F214" s="101"/>
    </row>
    <row r="215" spans="2:6" ht="15.75" customHeight="1" x14ac:dyDescent="0.2">
      <c r="B215" s="88"/>
      <c r="C215" s="89"/>
      <c r="F215" s="101"/>
    </row>
    <row r="216" spans="2:6" ht="15.75" customHeight="1" x14ac:dyDescent="0.2">
      <c r="B216" s="88"/>
      <c r="C216" s="89"/>
      <c r="F216" s="101"/>
    </row>
    <row r="217" spans="2:6" ht="15.75" customHeight="1" x14ac:dyDescent="0.2">
      <c r="B217" s="88"/>
      <c r="C217" s="89"/>
      <c r="F217" s="101"/>
    </row>
    <row r="218" spans="2:6" ht="15.75" customHeight="1" x14ac:dyDescent="0.2">
      <c r="B218" s="88"/>
      <c r="C218" s="89"/>
      <c r="F218" s="101"/>
    </row>
    <row r="219" spans="2:6" ht="15.75" customHeight="1" x14ac:dyDescent="0.2">
      <c r="B219" s="88"/>
      <c r="C219" s="89"/>
      <c r="F219" s="101"/>
    </row>
    <row r="220" spans="2:6" ht="15.75" customHeight="1" x14ac:dyDescent="0.2">
      <c r="B220" s="88"/>
      <c r="C220" s="89"/>
      <c r="F220" s="101"/>
    </row>
    <row r="221" spans="2:6" ht="15.75" customHeight="1" x14ac:dyDescent="0.2">
      <c r="B221" s="88"/>
      <c r="C221" s="89"/>
      <c r="F221" s="101"/>
    </row>
    <row r="222" spans="2:6" ht="15.75" customHeight="1" x14ac:dyDescent="0.2">
      <c r="B222" s="88"/>
      <c r="C222" s="89"/>
      <c r="F222" s="101"/>
    </row>
    <row r="223" spans="2:6" ht="15.75" customHeight="1" x14ac:dyDescent="0.2">
      <c r="B223" s="88"/>
      <c r="C223" s="89"/>
      <c r="F223" s="101"/>
    </row>
    <row r="224" spans="2:6" ht="15.75" customHeight="1" x14ac:dyDescent="0.2">
      <c r="B224" s="88"/>
      <c r="C224" s="89"/>
      <c r="F224" s="101"/>
    </row>
    <row r="225" spans="2:6" ht="15.75" customHeight="1" x14ac:dyDescent="0.2">
      <c r="B225" s="88"/>
      <c r="C225" s="89"/>
      <c r="F225" s="101"/>
    </row>
    <row r="226" spans="2:6" ht="15.75" customHeight="1" x14ac:dyDescent="0.2">
      <c r="B226" s="88"/>
      <c r="C226" s="89"/>
      <c r="F226" s="101"/>
    </row>
    <row r="227" spans="2:6" ht="15.75" customHeight="1" x14ac:dyDescent="0.2">
      <c r="B227" s="88"/>
      <c r="C227" s="89"/>
      <c r="F227" s="101"/>
    </row>
    <row r="228" spans="2:6" ht="15.75" customHeight="1" x14ac:dyDescent="0.2">
      <c r="B228" s="88"/>
      <c r="C228" s="89"/>
      <c r="F228" s="101"/>
    </row>
    <row r="229" spans="2:6" ht="15.75" customHeight="1" x14ac:dyDescent="0.2">
      <c r="B229" s="88"/>
      <c r="C229" s="89"/>
      <c r="F229" s="101"/>
    </row>
    <row r="230" spans="2:6" ht="15.75" customHeight="1" x14ac:dyDescent="0.2">
      <c r="B230" s="88"/>
      <c r="C230" s="89"/>
      <c r="F230" s="101"/>
    </row>
    <row r="231" spans="2:6" ht="15.75" customHeight="1" x14ac:dyDescent="0.2">
      <c r="B231" s="88"/>
      <c r="C231" s="89"/>
      <c r="F231" s="101"/>
    </row>
    <row r="232" spans="2:6" ht="15.75" customHeight="1" x14ac:dyDescent="0.2">
      <c r="B232" s="88"/>
      <c r="C232" s="89"/>
      <c r="F232" s="101"/>
    </row>
    <row r="233" spans="2:6" ht="15.75" customHeight="1" x14ac:dyDescent="0.2">
      <c r="B233" s="88"/>
      <c r="C233" s="89"/>
      <c r="F233" s="101"/>
    </row>
    <row r="234" spans="2:6" ht="15.75" customHeight="1" x14ac:dyDescent="0.2">
      <c r="B234" s="88"/>
      <c r="C234" s="89"/>
      <c r="F234" s="101"/>
    </row>
    <row r="235" spans="2:6" ht="15.75" customHeight="1" x14ac:dyDescent="0.2">
      <c r="B235" s="88"/>
      <c r="C235" s="89"/>
      <c r="F235" s="101"/>
    </row>
    <row r="236" spans="2:6" ht="15.75" customHeight="1" x14ac:dyDescent="0.2">
      <c r="B236" s="88"/>
      <c r="C236" s="89"/>
      <c r="F236" s="101"/>
    </row>
    <row r="237" spans="2:6" ht="15.75" customHeight="1" x14ac:dyDescent="0.2">
      <c r="B237" s="88"/>
      <c r="C237" s="89"/>
      <c r="F237" s="101"/>
    </row>
    <row r="238" spans="2:6" ht="15.75" customHeight="1" x14ac:dyDescent="0.2">
      <c r="B238" s="88"/>
      <c r="C238" s="89"/>
      <c r="F238" s="101"/>
    </row>
    <row r="239" spans="2:6" ht="15.75" customHeight="1" x14ac:dyDescent="0.2">
      <c r="B239" s="88"/>
      <c r="C239" s="89"/>
      <c r="F239" s="101"/>
    </row>
    <row r="240" spans="2:6" ht="15.75" customHeight="1" x14ac:dyDescent="0.2">
      <c r="B240" s="88"/>
      <c r="C240" s="89"/>
      <c r="F240" s="101"/>
    </row>
    <row r="241" spans="2:6" ht="15.75" customHeight="1" x14ac:dyDescent="0.2">
      <c r="B241" s="88"/>
      <c r="C241" s="89"/>
      <c r="F241" s="101"/>
    </row>
    <row r="242" spans="2:6" ht="15.75" customHeight="1" x14ac:dyDescent="0.2">
      <c r="B242" s="88"/>
      <c r="C242" s="89"/>
      <c r="F242" s="101"/>
    </row>
    <row r="243" spans="2:6" ht="15.75" customHeight="1" x14ac:dyDescent="0.2">
      <c r="B243" s="88"/>
      <c r="C243" s="89"/>
      <c r="F243" s="101"/>
    </row>
    <row r="244" spans="2:6" ht="15.75" customHeight="1" x14ac:dyDescent="0.2">
      <c r="B244" s="88"/>
      <c r="C244" s="89"/>
      <c r="F244" s="101"/>
    </row>
    <row r="245" spans="2:6" ht="15.75" customHeight="1" x14ac:dyDescent="0.2">
      <c r="B245" s="88"/>
      <c r="C245" s="89"/>
      <c r="F245" s="101"/>
    </row>
    <row r="246" spans="2:6" ht="15.75" customHeight="1" x14ac:dyDescent="0.2">
      <c r="B246" s="88"/>
      <c r="C246" s="89"/>
      <c r="F246" s="101"/>
    </row>
    <row r="247" spans="2:6" ht="15.75" customHeight="1" x14ac:dyDescent="0.2">
      <c r="B247" s="88"/>
      <c r="C247" s="89"/>
      <c r="F247" s="101"/>
    </row>
    <row r="248" spans="2:6" ht="15.75" customHeight="1" x14ac:dyDescent="0.2">
      <c r="B248" s="88"/>
      <c r="C248" s="89"/>
      <c r="F248" s="101"/>
    </row>
    <row r="249" spans="2:6" ht="15.75" customHeight="1" x14ac:dyDescent="0.2">
      <c r="B249" s="88"/>
      <c r="C249" s="89"/>
      <c r="F249" s="101"/>
    </row>
    <row r="250" spans="2:6" ht="15.75" customHeight="1" x14ac:dyDescent="0.2">
      <c r="B250" s="88"/>
      <c r="C250" s="89"/>
      <c r="F250" s="101"/>
    </row>
    <row r="251" spans="2:6" ht="15.75" customHeight="1" x14ac:dyDescent="0.2">
      <c r="B251" s="88"/>
      <c r="C251" s="89"/>
      <c r="F251" s="101"/>
    </row>
    <row r="252" spans="2:6" ht="15.75" customHeight="1" x14ac:dyDescent="0.2">
      <c r="B252" s="88"/>
      <c r="C252" s="89"/>
      <c r="F252" s="101"/>
    </row>
    <row r="253" spans="2:6" ht="15.75" customHeight="1" x14ac:dyDescent="0.2">
      <c r="B253" s="88"/>
      <c r="C253" s="89"/>
      <c r="F253" s="101"/>
    </row>
    <row r="254" spans="2:6" ht="15.75" customHeight="1" x14ac:dyDescent="0.2">
      <c r="B254" s="88"/>
      <c r="C254" s="89"/>
      <c r="F254" s="101"/>
    </row>
    <row r="255" spans="2:6" ht="15.75" customHeight="1" x14ac:dyDescent="0.2">
      <c r="B255" s="88"/>
      <c r="C255" s="89"/>
      <c r="F255" s="101"/>
    </row>
    <row r="256" spans="2:6" ht="15.75" customHeight="1" x14ac:dyDescent="0.2">
      <c r="B256" s="88"/>
      <c r="C256" s="89"/>
      <c r="F256" s="101"/>
    </row>
    <row r="257" spans="2:6" ht="15.75" customHeight="1" x14ac:dyDescent="0.2">
      <c r="B257" s="88"/>
      <c r="C257" s="89"/>
      <c r="F257" s="101"/>
    </row>
    <row r="258" spans="2:6" ht="15.75" customHeight="1" x14ac:dyDescent="0.2">
      <c r="B258" s="88"/>
      <c r="C258" s="89"/>
      <c r="F258" s="101"/>
    </row>
    <row r="259" spans="2:6" ht="15.75" customHeight="1" x14ac:dyDescent="0.2">
      <c r="B259" s="88"/>
      <c r="C259" s="89"/>
      <c r="F259" s="101"/>
    </row>
    <row r="260" spans="2:6" ht="15.75" customHeight="1" x14ac:dyDescent="0.2">
      <c r="B260" s="88"/>
      <c r="C260" s="89"/>
      <c r="F260" s="101"/>
    </row>
    <row r="261" spans="2:6" ht="15.75" customHeight="1" x14ac:dyDescent="0.2">
      <c r="B261" s="88"/>
      <c r="C261" s="89"/>
      <c r="F261" s="101"/>
    </row>
    <row r="262" spans="2:6" ht="15.75" customHeight="1" x14ac:dyDescent="0.2">
      <c r="B262" s="88"/>
      <c r="C262" s="89"/>
      <c r="F262" s="101"/>
    </row>
    <row r="263" spans="2:6" ht="15.75" customHeight="1" x14ac:dyDescent="0.2">
      <c r="B263" s="88"/>
      <c r="C263" s="89"/>
      <c r="F263" s="101"/>
    </row>
    <row r="264" spans="2:6" ht="15.75" customHeight="1" x14ac:dyDescent="0.2">
      <c r="B264" s="88"/>
      <c r="C264" s="89"/>
      <c r="F264" s="101"/>
    </row>
    <row r="265" spans="2:6" ht="15.75" customHeight="1" x14ac:dyDescent="0.2">
      <c r="B265" s="88"/>
      <c r="C265" s="89"/>
      <c r="F265" s="101"/>
    </row>
    <row r="266" spans="2:6" ht="15.75" customHeight="1" x14ac:dyDescent="0.2">
      <c r="B266" s="88"/>
      <c r="C266" s="89"/>
      <c r="F266" s="101"/>
    </row>
    <row r="267" spans="2:6" ht="15.75" customHeight="1" x14ac:dyDescent="0.2">
      <c r="B267" s="88"/>
      <c r="C267" s="89"/>
      <c r="F267" s="101"/>
    </row>
    <row r="268" spans="2:6" ht="15.75" customHeight="1" x14ac:dyDescent="0.2">
      <c r="B268" s="88"/>
      <c r="C268" s="89"/>
      <c r="F268" s="101"/>
    </row>
    <row r="269" spans="2:6" ht="15.75" customHeight="1" x14ac:dyDescent="0.2">
      <c r="B269" s="88"/>
      <c r="C269" s="89"/>
      <c r="F269" s="101"/>
    </row>
    <row r="270" spans="2:6" ht="15.75" customHeight="1" x14ac:dyDescent="0.2">
      <c r="B270" s="88"/>
      <c r="C270" s="89"/>
      <c r="F270" s="101"/>
    </row>
    <row r="271" spans="2:6" ht="15.75" customHeight="1" x14ac:dyDescent="0.2">
      <c r="B271" s="88"/>
      <c r="C271" s="89"/>
      <c r="F271" s="101"/>
    </row>
    <row r="272" spans="2:6" ht="15.75" customHeight="1" x14ac:dyDescent="0.2">
      <c r="B272" s="88"/>
      <c r="C272" s="89"/>
      <c r="F272" s="101"/>
    </row>
    <row r="273" spans="2:6" ht="15.75" customHeight="1" x14ac:dyDescent="0.2">
      <c r="B273" s="88"/>
      <c r="C273" s="89"/>
      <c r="F273" s="101"/>
    </row>
    <row r="274" spans="2:6" ht="15.75" customHeight="1" x14ac:dyDescent="0.2">
      <c r="B274" s="88"/>
      <c r="C274" s="89"/>
      <c r="F274" s="101"/>
    </row>
    <row r="275" spans="2:6" ht="15.75" customHeight="1" x14ac:dyDescent="0.2">
      <c r="B275" s="88"/>
      <c r="C275" s="89"/>
      <c r="F275" s="101"/>
    </row>
    <row r="276" spans="2:6" ht="15.75" customHeight="1" x14ac:dyDescent="0.2">
      <c r="B276" s="88"/>
      <c r="C276" s="89"/>
      <c r="F276" s="101"/>
    </row>
    <row r="277" spans="2:6" ht="15.75" customHeight="1" x14ac:dyDescent="0.2">
      <c r="B277" s="88"/>
      <c r="C277" s="89"/>
      <c r="F277" s="101"/>
    </row>
    <row r="278" spans="2:6" ht="15.75" customHeight="1" x14ac:dyDescent="0.2">
      <c r="B278" s="88"/>
      <c r="C278" s="89"/>
      <c r="F278" s="101"/>
    </row>
    <row r="279" spans="2:6" ht="15.75" customHeight="1" x14ac:dyDescent="0.2">
      <c r="B279" s="88"/>
      <c r="C279" s="89"/>
      <c r="F279" s="101"/>
    </row>
    <row r="280" spans="2:6" ht="15.75" customHeight="1" x14ac:dyDescent="0.2">
      <c r="B280" s="88"/>
      <c r="C280" s="89"/>
      <c r="F280" s="101"/>
    </row>
    <row r="281" spans="2:6" ht="15.75" customHeight="1" x14ac:dyDescent="0.2">
      <c r="B281" s="88"/>
      <c r="C281" s="89"/>
      <c r="F281" s="101"/>
    </row>
    <row r="282" spans="2:6" ht="15.75" customHeight="1" x14ac:dyDescent="0.2">
      <c r="B282" s="88"/>
      <c r="C282" s="89"/>
      <c r="F282" s="101"/>
    </row>
    <row r="283" spans="2:6" ht="15.75" customHeight="1" x14ac:dyDescent="0.2">
      <c r="B283" s="88"/>
      <c r="C283" s="89"/>
      <c r="F283" s="101"/>
    </row>
    <row r="284" spans="2:6" ht="15.75" customHeight="1" x14ac:dyDescent="0.2">
      <c r="B284" s="88"/>
      <c r="C284" s="89"/>
      <c r="F284" s="101"/>
    </row>
    <row r="285" spans="2:6" ht="15.75" customHeight="1" x14ac:dyDescent="0.2">
      <c r="B285" s="88"/>
      <c r="C285" s="89"/>
      <c r="F285" s="101"/>
    </row>
    <row r="286" spans="2:6" ht="15.75" customHeight="1" x14ac:dyDescent="0.2">
      <c r="B286" s="88"/>
      <c r="C286" s="89"/>
      <c r="F286" s="101"/>
    </row>
    <row r="287" spans="2:6" ht="15.75" customHeight="1" x14ac:dyDescent="0.2">
      <c r="B287" s="88"/>
      <c r="C287" s="89"/>
      <c r="F287" s="101"/>
    </row>
    <row r="288" spans="2:6" ht="15.75" customHeight="1" x14ac:dyDescent="0.2">
      <c r="B288" s="88"/>
      <c r="C288" s="89"/>
      <c r="F288" s="101"/>
    </row>
    <row r="289" spans="2:6" ht="15.75" customHeight="1" x14ac:dyDescent="0.2">
      <c r="B289" s="88"/>
      <c r="C289" s="89"/>
      <c r="F289" s="101"/>
    </row>
    <row r="290" spans="2:6" ht="15.75" customHeight="1" x14ac:dyDescent="0.2">
      <c r="B290" s="88"/>
      <c r="C290" s="89"/>
      <c r="F290" s="101"/>
    </row>
    <row r="291" spans="2:6" ht="15.75" customHeight="1" x14ac:dyDescent="0.2">
      <c r="B291" s="88"/>
      <c r="C291" s="89"/>
      <c r="F291" s="101"/>
    </row>
    <row r="292" spans="2:6" ht="15.75" customHeight="1" x14ac:dyDescent="0.2">
      <c r="B292" s="88"/>
      <c r="C292" s="89"/>
      <c r="F292" s="101"/>
    </row>
    <row r="293" spans="2:6" ht="15.75" customHeight="1" x14ac:dyDescent="0.2">
      <c r="B293" s="88"/>
      <c r="C293" s="89"/>
      <c r="F293" s="101"/>
    </row>
    <row r="294" spans="2:6" ht="15.75" customHeight="1" x14ac:dyDescent="0.2">
      <c r="B294" s="88"/>
      <c r="C294" s="89"/>
      <c r="F294" s="101"/>
    </row>
    <row r="295" spans="2:6" ht="15.75" customHeight="1" x14ac:dyDescent="0.2">
      <c r="B295" s="88"/>
      <c r="C295" s="89"/>
      <c r="F295" s="101"/>
    </row>
    <row r="296" spans="2:6" ht="15.75" customHeight="1" x14ac:dyDescent="0.2">
      <c r="B296" s="88"/>
      <c r="C296" s="89"/>
      <c r="F296" s="101"/>
    </row>
    <row r="297" spans="2:6" ht="15.75" customHeight="1" x14ac:dyDescent="0.2">
      <c r="B297" s="88"/>
      <c r="C297" s="89"/>
      <c r="F297" s="101"/>
    </row>
    <row r="298" spans="2:6" ht="15.75" customHeight="1" x14ac:dyDescent="0.2">
      <c r="B298" s="88"/>
      <c r="C298" s="89"/>
      <c r="F298" s="101"/>
    </row>
    <row r="299" spans="2:6" ht="15.75" customHeight="1" x14ac:dyDescent="0.2">
      <c r="B299" s="88"/>
      <c r="C299" s="89"/>
      <c r="F299" s="101"/>
    </row>
    <row r="300" spans="2:6" ht="15.75" customHeight="1" x14ac:dyDescent="0.2">
      <c r="B300" s="88"/>
      <c r="C300" s="89"/>
      <c r="F300" s="101"/>
    </row>
    <row r="301" spans="2:6" ht="15.75" customHeight="1" x14ac:dyDescent="0.2">
      <c r="B301" s="88"/>
      <c r="C301" s="89"/>
      <c r="F301" s="101"/>
    </row>
    <row r="302" spans="2:6" ht="15.75" customHeight="1" x14ac:dyDescent="0.2">
      <c r="B302" s="88"/>
      <c r="C302" s="89"/>
      <c r="F302" s="101"/>
    </row>
    <row r="303" spans="2:6" ht="15.75" customHeight="1" x14ac:dyDescent="0.2">
      <c r="B303" s="88"/>
      <c r="C303" s="89"/>
      <c r="F303" s="101"/>
    </row>
    <row r="304" spans="2:6" ht="15.75" customHeight="1" x14ac:dyDescent="0.2">
      <c r="B304" s="88"/>
      <c r="C304" s="89"/>
      <c r="F304" s="101"/>
    </row>
    <row r="305" spans="2:6" ht="15.75" customHeight="1" x14ac:dyDescent="0.2">
      <c r="B305" s="88"/>
      <c r="C305" s="89"/>
      <c r="F305" s="101"/>
    </row>
    <row r="306" spans="2:6" ht="15.75" customHeight="1" x14ac:dyDescent="0.2">
      <c r="B306" s="88"/>
      <c r="C306" s="89"/>
      <c r="F306" s="101"/>
    </row>
    <row r="307" spans="2:6" ht="15.75" customHeight="1" x14ac:dyDescent="0.2">
      <c r="B307" s="88"/>
      <c r="C307" s="89"/>
      <c r="F307" s="101"/>
    </row>
    <row r="308" spans="2:6" ht="15.75" customHeight="1" x14ac:dyDescent="0.2">
      <c r="B308" s="88"/>
      <c r="C308" s="89"/>
      <c r="F308" s="101"/>
    </row>
    <row r="309" spans="2:6" ht="15.75" customHeight="1" x14ac:dyDescent="0.2">
      <c r="B309" s="88"/>
      <c r="C309" s="89"/>
      <c r="F309" s="101"/>
    </row>
    <row r="310" spans="2:6" ht="15.75" customHeight="1" x14ac:dyDescent="0.2">
      <c r="B310" s="88"/>
      <c r="C310" s="89"/>
      <c r="F310" s="101"/>
    </row>
    <row r="311" spans="2:6" ht="15.75" customHeight="1" x14ac:dyDescent="0.2">
      <c r="B311" s="88"/>
      <c r="C311" s="89"/>
      <c r="F311" s="101"/>
    </row>
    <row r="312" spans="2:6" ht="15.75" customHeight="1" x14ac:dyDescent="0.2">
      <c r="B312" s="88"/>
      <c r="C312" s="89"/>
      <c r="F312" s="101"/>
    </row>
    <row r="313" spans="2:6" ht="15.75" customHeight="1" x14ac:dyDescent="0.2">
      <c r="B313" s="88"/>
      <c r="C313" s="89"/>
      <c r="F313" s="101"/>
    </row>
    <row r="314" spans="2:6" ht="15.75" customHeight="1" x14ac:dyDescent="0.2">
      <c r="B314" s="88"/>
      <c r="C314" s="89"/>
      <c r="F314" s="101"/>
    </row>
    <row r="315" spans="2:6" ht="15.75" customHeight="1" x14ac:dyDescent="0.2">
      <c r="B315" s="88"/>
      <c r="C315" s="89"/>
      <c r="F315" s="101"/>
    </row>
    <row r="316" spans="2:6" ht="15.75" customHeight="1" x14ac:dyDescent="0.2">
      <c r="B316" s="88"/>
      <c r="C316" s="89"/>
      <c r="F316" s="101"/>
    </row>
    <row r="317" spans="2:6" ht="15.75" customHeight="1" x14ac:dyDescent="0.2">
      <c r="B317" s="88"/>
      <c r="C317" s="89"/>
      <c r="F317" s="101"/>
    </row>
    <row r="318" spans="2:6" ht="15.75" customHeight="1" x14ac:dyDescent="0.2">
      <c r="B318" s="88"/>
      <c r="C318" s="89"/>
      <c r="F318" s="101"/>
    </row>
    <row r="319" spans="2:6" ht="15.75" customHeight="1" x14ac:dyDescent="0.2">
      <c r="B319" s="88"/>
      <c r="C319" s="89"/>
      <c r="F319" s="101"/>
    </row>
    <row r="320" spans="2:6" ht="15.75" customHeight="1" x14ac:dyDescent="0.2">
      <c r="B320" s="88"/>
      <c r="C320" s="89"/>
      <c r="F320" s="101"/>
    </row>
    <row r="321" spans="2:6" ht="15.75" customHeight="1" x14ac:dyDescent="0.2">
      <c r="B321" s="88"/>
      <c r="C321" s="89"/>
      <c r="F321" s="101"/>
    </row>
    <row r="322" spans="2:6" ht="15.75" customHeight="1" x14ac:dyDescent="0.2">
      <c r="B322" s="88"/>
      <c r="C322" s="89"/>
      <c r="F322" s="101"/>
    </row>
    <row r="323" spans="2:6" ht="15.75" customHeight="1" x14ac:dyDescent="0.2">
      <c r="B323" s="88"/>
      <c r="C323" s="89"/>
      <c r="F323" s="101"/>
    </row>
    <row r="324" spans="2:6" ht="15.75" customHeight="1" x14ac:dyDescent="0.2">
      <c r="B324" s="88"/>
      <c r="C324" s="89"/>
      <c r="F324" s="101"/>
    </row>
    <row r="325" spans="2:6" ht="15.75" customHeight="1" x14ac:dyDescent="0.2">
      <c r="B325" s="88"/>
      <c r="C325" s="89"/>
      <c r="F325" s="101"/>
    </row>
    <row r="326" spans="2:6" ht="15.75" customHeight="1" x14ac:dyDescent="0.2">
      <c r="B326" s="88"/>
      <c r="C326" s="89"/>
      <c r="F326" s="101"/>
    </row>
    <row r="327" spans="2:6" ht="15.75" customHeight="1" x14ac:dyDescent="0.2">
      <c r="B327" s="88"/>
      <c r="C327" s="89"/>
      <c r="F327" s="101"/>
    </row>
    <row r="328" spans="2:6" ht="15.75" customHeight="1" x14ac:dyDescent="0.2">
      <c r="B328" s="88"/>
      <c r="C328" s="89"/>
      <c r="F328" s="101"/>
    </row>
    <row r="329" spans="2:6" ht="15.75" customHeight="1" x14ac:dyDescent="0.2">
      <c r="B329" s="88"/>
      <c r="C329" s="89"/>
      <c r="F329" s="101"/>
    </row>
    <row r="330" spans="2:6" ht="15.75" customHeight="1" x14ac:dyDescent="0.2">
      <c r="B330" s="88"/>
      <c r="C330" s="89"/>
      <c r="F330" s="101"/>
    </row>
    <row r="331" spans="2:6" ht="15.75" customHeight="1" x14ac:dyDescent="0.2">
      <c r="B331" s="88"/>
      <c r="C331" s="89"/>
      <c r="F331" s="101"/>
    </row>
    <row r="332" spans="2:6" ht="15.75" customHeight="1" x14ac:dyDescent="0.2">
      <c r="B332" s="88"/>
      <c r="C332" s="89"/>
      <c r="F332" s="101"/>
    </row>
    <row r="333" spans="2:6" ht="15.75" customHeight="1" x14ac:dyDescent="0.2">
      <c r="B333" s="88"/>
      <c r="C333" s="89"/>
      <c r="F333" s="101"/>
    </row>
    <row r="334" spans="2:6" ht="15.75" customHeight="1" x14ac:dyDescent="0.2">
      <c r="B334" s="88"/>
      <c r="C334" s="89"/>
      <c r="F334" s="101"/>
    </row>
    <row r="335" spans="2:6" ht="15.75" customHeight="1" x14ac:dyDescent="0.2">
      <c r="B335" s="88"/>
      <c r="C335" s="89"/>
      <c r="F335" s="101"/>
    </row>
    <row r="336" spans="2:6" ht="15.75" customHeight="1" x14ac:dyDescent="0.2">
      <c r="B336" s="88"/>
      <c r="C336" s="89"/>
      <c r="F336" s="101"/>
    </row>
    <row r="337" spans="2:6" ht="15.75" customHeight="1" x14ac:dyDescent="0.2">
      <c r="B337" s="88"/>
      <c r="C337" s="89"/>
      <c r="F337" s="101"/>
    </row>
    <row r="338" spans="2:6" ht="15.75" customHeight="1" x14ac:dyDescent="0.2">
      <c r="B338" s="88"/>
      <c r="C338" s="89"/>
      <c r="F338" s="101"/>
    </row>
    <row r="339" spans="2:6" ht="15.75" customHeight="1" x14ac:dyDescent="0.2">
      <c r="B339" s="88"/>
      <c r="C339" s="89"/>
      <c r="F339" s="101"/>
    </row>
    <row r="340" spans="2:6" ht="15.75" customHeight="1" x14ac:dyDescent="0.2">
      <c r="B340" s="88"/>
      <c r="C340" s="89"/>
      <c r="F340" s="101"/>
    </row>
    <row r="341" spans="2:6" ht="15.75" customHeight="1" x14ac:dyDescent="0.2">
      <c r="B341" s="88"/>
      <c r="C341" s="89"/>
      <c r="F341" s="101"/>
    </row>
    <row r="342" spans="2:6" ht="15.75" customHeight="1" x14ac:dyDescent="0.2">
      <c r="B342" s="88"/>
      <c r="C342" s="89"/>
      <c r="F342" s="101"/>
    </row>
    <row r="343" spans="2:6" ht="15.75" customHeight="1" x14ac:dyDescent="0.2">
      <c r="B343" s="88"/>
      <c r="C343" s="89"/>
      <c r="F343" s="101"/>
    </row>
    <row r="344" spans="2:6" ht="15.75" customHeight="1" x14ac:dyDescent="0.2">
      <c r="B344" s="88"/>
      <c r="C344" s="89"/>
      <c r="F344" s="101"/>
    </row>
    <row r="345" spans="2:6" ht="15.75" customHeight="1" x14ac:dyDescent="0.2">
      <c r="B345" s="88"/>
      <c r="C345" s="89"/>
      <c r="F345" s="101"/>
    </row>
    <row r="346" spans="2:6" ht="15.75" customHeight="1" x14ac:dyDescent="0.2">
      <c r="B346" s="88"/>
      <c r="C346" s="89"/>
      <c r="F346" s="101"/>
    </row>
    <row r="347" spans="2:6" ht="15.75" customHeight="1" x14ac:dyDescent="0.2">
      <c r="B347" s="88"/>
      <c r="C347" s="89"/>
      <c r="F347" s="101"/>
    </row>
    <row r="348" spans="2:6" ht="15.75" customHeight="1" x14ac:dyDescent="0.2">
      <c r="B348" s="88"/>
      <c r="C348" s="89"/>
      <c r="F348" s="101"/>
    </row>
    <row r="349" spans="2:6" ht="15.75" customHeight="1" x14ac:dyDescent="0.2">
      <c r="B349" s="88"/>
      <c r="C349" s="89"/>
      <c r="F349" s="101"/>
    </row>
    <row r="350" spans="2:6" ht="15.75" customHeight="1" x14ac:dyDescent="0.2">
      <c r="B350" s="88"/>
      <c r="C350" s="89"/>
      <c r="F350" s="101"/>
    </row>
    <row r="351" spans="2:6" ht="15.75" customHeight="1" x14ac:dyDescent="0.2">
      <c r="B351" s="88"/>
      <c r="C351" s="89"/>
      <c r="F351" s="101"/>
    </row>
    <row r="352" spans="2:6" ht="15.75" customHeight="1" x14ac:dyDescent="0.2">
      <c r="B352" s="88"/>
      <c r="C352" s="89"/>
      <c r="F352" s="101"/>
    </row>
    <row r="353" spans="2:6" ht="15.75" customHeight="1" x14ac:dyDescent="0.2">
      <c r="B353" s="88"/>
      <c r="C353" s="89"/>
      <c r="F353" s="101"/>
    </row>
    <row r="354" spans="2:6" ht="15.75" customHeight="1" x14ac:dyDescent="0.2">
      <c r="B354" s="88"/>
      <c r="C354" s="89"/>
      <c r="F354" s="101"/>
    </row>
    <row r="355" spans="2:6" ht="15.75" customHeight="1" x14ac:dyDescent="0.2">
      <c r="B355" s="88"/>
      <c r="C355" s="89"/>
      <c r="F355" s="101"/>
    </row>
    <row r="356" spans="2:6" ht="15.75" customHeight="1" x14ac:dyDescent="0.2">
      <c r="B356" s="88"/>
      <c r="C356" s="89"/>
      <c r="F356" s="101"/>
    </row>
    <row r="357" spans="2:6" ht="15.75" customHeight="1" x14ac:dyDescent="0.2">
      <c r="B357" s="88"/>
      <c r="C357" s="89"/>
      <c r="F357" s="101"/>
    </row>
    <row r="358" spans="2:6" ht="15.75" customHeight="1" x14ac:dyDescent="0.2">
      <c r="B358" s="88"/>
      <c r="C358" s="89"/>
      <c r="F358" s="101"/>
    </row>
    <row r="359" spans="2:6" ht="15.75" customHeight="1" x14ac:dyDescent="0.2">
      <c r="B359" s="88"/>
      <c r="C359" s="89"/>
      <c r="F359" s="101"/>
    </row>
    <row r="360" spans="2:6" ht="15.75" customHeight="1" x14ac:dyDescent="0.2">
      <c r="B360" s="88"/>
      <c r="C360" s="89"/>
      <c r="F360" s="101"/>
    </row>
    <row r="361" spans="2:6" ht="15.75" customHeight="1" x14ac:dyDescent="0.2">
      <c r="B361" s="88"/>
      <c r="C361" s="89"/>
      <c r="F361" s="101"/>
    </row>
    <row r="362" spans="2:6" ht="15.75" customHeight="1" x14ac:dyDescent="0.2">
      <c r="B362" s="88"/>
      <c r="C362" s="89"/>
      <c r="F362" s="101"/>
    </row>
    <row r="363" spans="2:6" ht="15.75" customHeight="1" x14ac:dyDescent="0.2">
      <c r="B363" s="88"/>
      <c r="C363" s="89"/>
      <c r="F363" s="101"/>
    </row>
    <row r="364" spans="2:6" ht="15.75" customHeight="1" x14ac:dyDescent="0.2">
      <c r="B364" s="88"/>
      <c r="C364" s="89"/>
      <c r="F364" s="101"/>
    </row>
    <row r="365" spans="2:6" ht="15.75" customHeight="1" x14ac:dyDescent="0.2">
      <c r="B365" s="88"/>
      <c r="C365" s="89"/>
      <c r="F365" s="101"/>
    </row>
    <row r="366" spans="2:6" ht="15.75" customHeight="1" x14ac:dyDescent="0.2">
      <c r="B366" s="88"/>
      <c r="C366" s="89"/>
      <c r="F366" s="101"/>
    </row>
    <row r="367" spans="2:6" ht="15.75" customHeight="1" x14ac:dyDescent="0.2">
      <c r="B367" s="88"/>
      <c r="C367" s="89"/>
      <c r="F367" s="101"/>
    </row>
    <row r="368" spans="2:6" ht="15.75" customHeight="1" x14ac:dyDescent="0.2">
      <c r="B368" s="88"/>
      <c r="C368" s="89"/>
      <c r="F368" s="101"/>
    </row>
    <row r="369" spans="2:6" ht="15.75" customHeight="1" x14ac:dyDescent="0.2">
      <c r="B369" s="88"/>
      <c r="C369" s="89"/>
      <c r="F369" s="101"/>
    </row>
    <row r="370" spans="2:6" ht="15.75" customHeight="1" x14ac:dyDescent="0.2">
      <c r="B370" s="88"/>
      <c r="C370" s="89"/>
      <c r="F370" s="101"/>
    </row>
    <row r="371" spans="2:6" ht="15.75" customHeight="1" x14ac:dyDescent="0.2">
      <c r="B371" s="88"/>
      <c r="C371" s="89"/>
      <c r="F371" s="101"/>
    </row>
    <row r="372" spans="2:6" ht="15.75" customHeight="1" x14ac:dyDescent="0.2">
      <c r="B372" s="88"/>
      <c r="C372" s="89"/>
      <c r="F372" s="101"/>
    </row>
    <row r="373" spans="2:6" ht="15.75" customHeight="1" x14ac:dyDescent="0.2">
      <c r="B373" s="88"/>
      <c r="C373" s="89"/>
      <c r="F373" s="101"/>
    </row>
    <row r="374" spans="2:6" ht="15.75" customHeight="1" x14ac:dyDescent="0.2">
      <c r="B374" s="88"/>
      <c r="C374" s="89"/>
      <c r="F374" s="101"/>
    </row>
    <row r="375" spans="2:6" ht="15.75" customHeight="1" x14ac:dyDescent="0.2">
      <c r="B375" s="88"/>
      <c r="C375" s="89"/>
      <c r="F375" s="101"/>
    </row>
    <row r="376" spans="2:6" ht="15.75" customHeight="1" x14ac:dyDescent="0.2">
      <c r="B376" s="88"/>
      <c r="C376" s="89"/>
      <c r="F376" s="101"/>
    </row>
    <row r="377" spans="2:6" ht="15.75" customHeight="1" x14ac:dyDescent="0.2">
      <c r="B377" s="88"/>
      <c r="C377" s="89"/>
      <c r="F377" s="101"/>
    </row>
    <row r="378" spans="2:6" ht="15.75" customHeight="1" x14ac:dyDescent="0.2">
      <c r="B378" s="88"/>
      <c r="C378" s="89"/>
      <c r="F378" s="101"/>
    </row>
    <row r="379" spans="2:6" ht="15.75" customHeight="1" x14ac:dyDescent="0.2">
      <c r="B379" s="88"/>
      <c r="C379" s="89"/>
      <c r="F379" s="101"/>
    </row>
    <row r="380" spans="2:6" ht="15.75" customHeight="1" x14ac:dyDescent="0.2">
      <c r="B380" s="88"/>
      <c r="C380" s="89"/>
      <c r="F380" s="101"/>
    </row>
    <row r="381" spans="2:6" ht="15.75" customHeight="1" x14ac:dyDescent="0.2">
      <c r="B381" s="88"/>
      <c r="C381" s="89"/>
      <c r="F381" s="101"/>
    </row>
    <row r="382" spans="2:6" ht="15.75" customHeight="1" x14ac:dyDescent="0.2">
      <c r="B382" s="88"/>
      <c r="C382" s="89"/>
      <c r="F382" s="101"/>
    </row>
    <row r="383" spans="2:6" ht="15.75" customHeight="1" x14ac:dyDescent="0.2">
      <c r="B383" s="88"/>
      <c r="C383" s="89"/>
      <c r="F383" s="101"/>
    </row>
    <row r="384" spans="2:6" ht="15.75" customHeight="1" x14ac:dyDescent="0.2">
      <c r="B384" s="88"/>
      <c r="C384" s="89"/>
      <c r="F384" s="101"/>
    </row>
    <row r="385" spans="2:6" ht="15.75" customHeight="1" x14ac:dyDescent="0.2">
      <c r="B385" s="88"/>
      <c r="C385" s="89"/>
      <c r="F385" s="101"/>
    </row>
    <row r="386" spans="2:6" ht="15.75" customHeight="1" x14ac:dyDescent="0.2">
      <c r="B386" s="88"/>
      <c r="C386" s="89"/>
      <c r="F386" s="101"/>
    </row>
    <row r="387" spans="2:6" ht="15.75" customHeight="1" x14ac:dyDescent="0.2">
      <c r="B387" s="88"/>
      <c r="C387" s="89"/>
      <c r="F387" s="101"/>
    </row>
    <row r="388" spans="2:6" ht="15.75" customHeight="1" x14ac:dyDescent="0.2">
      <c r="B388" s="88"/>
      <c r="C388" s="89"/>
      <c r="F388" s="101"/>
    </row>
    <row r="389" spans="2:6" ht="15.75" customHeight="1" x14ac:dyDescent="0.2">
      <c r="B389" s="88"/>
      <c r="C389" s="89"/>
      <c r="F389" s="101"/>
    </row>
    <row r="390" spans="2:6" ht="15.75" customHeight="1" x14ac:dyDescent="0.2">
      <c r="B390" s="88"/>
      <c r="C390" s="89"/>
      <c r="F390" s="101"/>
    </row>
    <row r="391" spans="2:6" ht="15.75" customHeight="1" x14ac:dyDescent="0.2">
      <c r="B391" s="88"/>
      <c r="C391" s="89"/>
      <c r="F391" s="101"/>
    </row>
    <row r="392" spans="2:6" ht="15.75" customHeight="1" x14ac:dyDescent="0.2">
      <c r="B392" s="88"/>
      <c r="C392" s="89"/>
      <c r="F392" s="101"/>
    </row>
    <row r="393" spans="2:6" ht="15.75" customHeight="1" x14ac:dyDescent="0.2">
      <c r="B393" s="88"/>
      <c r="C393" s="89"/>
      <c r="F393" s="101"/>
    </row>
    <row r="394" spans="2:6" ht="15.75" customHeight="1" x14ac:dyDescent="0.2">
      <c r="B394" s="88"/>
      <c r="C394" s="89"/>
      <c r="F394" s="101"/>
    </row>
    <row r="395" spans="2:6" ht="15.75" customHeight="1" x14ac:dyDescent="0.2">
      <c r="B395" s="88"/>
      <c r="C395" s="89"/>
      <c r="F395" s="101"/>
    </row>
    <row r="396" spans="2:6" ht="15.75" customHeight="1" x14ac:dyDescent="0.2">
      <c r="B396" s="88"/>
      <c r="C396" s="89"/>
      <c r="F396" s="101"/>
    </row>
    <row r="397" spans="2:6" ht="15.75" customHeight="1" x14ac:dyDescent="0.2">
      <c r="B397" s="88"/>
      <c r="C397" s="89"/>
      <c r="F397" s="101"/>
    </row>
    <row r="398" spans="2:6" ht="15.75" customHeight="1" x14ac:dyDescent="0.2">
      <c r="B398" s="88"/>
      <c r="C398" s="89"/>
      <c r="F398" s="101"/>
    </row>
    <row r="399" spans="2:6" ht="15.75" customHeight="1" x14ac:dyDescent="0.2">
      <c r="B399" s="88"/>
      <c r="C399" s="89"/>
      <c r="F399" s="101"/>
    </row>
    <row r="400" spans="2:6" ht="15.75" customHeight="1" x14ac:dyDescent="0.2">
      <c r="B400" s="88"/>
      <c r="C400" s="89"/>
      <c r="F400" s="101"/>
    </row>
    <row r="401" spans="2:6" ht="15.75" customHeight="1" x14ac:dyDescent="0.2">
      <c r="B401" s="88"/>
      <c r="C401" s="89"/>
      <c r="F401" s="101"/>
    </row>
    <row r="402" spans="2:6" ht="15.75" customHeight="1" x14ac:dyDescent="0.2">
      <c r="B402" s="88"/>
      <c r="C402" s="89"/>
      <c r="F402" s="101"/>
    </row>
    <row r="403" spans="2:6" ht="15.75" customHeight="1" x14ac:dyDescent="0.2">
      <c r="B403" s="88"/>
      <c r="C403" s="89"/>
      <c r="F403" s="101"/>
    </row>
    <row r="404" spans="2:6" ht="15.75" customHeight="1" x14ac:dyDescent="0.2">
      <c r="B404" s="88"/>
      <c r="C404" s="89"/>
      <c r="F404" s="101"/>
    </row>
    <row r="405" spans="2:6" ht="15.75" customHeight="1" x14ac:dyDescent="0.2">
      <c r="B405" s="88"/>
      <c r="C405" s="89"/>
      <c r="F405" s="101"/>
    </row>
    <row r="406" spans="2:6" ht="15.75" customHeight="1" x14ac:dyDescent="0.2">
      <c r="B406" s="88"/>
      <c r="C406" s="89"/>
      <c r="F406" s="101"/>
    </row>
    <row r="407" spans="2:6" ht="15.75" customHeight="1" x14ac:dyDescent="0.2">
      <c r="B407" s="88"/>
      <c r="C407" s="89"/>
      <c r="F407" s="101"/>
    </row>
    <row r="408" spans="2:6" ht="15.75" customHeight="1" x14ac:dyDescent="0.2">
      <c r="B408" s="88"/>
      <c r="C408" s="89"/>
      <c r="F408" s="101"/>
    </row>
    <row r="409" spans="2:6" ht="15.75" customHeight="1" x14ac:dyDescent="0.2">
      <c r="B409" s="88"/>
      <c r="C409" s="89"/>
      <c r="F409" s="101"/>
    </row>
    <row r="410" spans="2:6" ht="15.75" customHeight="1" x14ac:dyDescent="0.2">
      <c r="B410" s="88"/>
      <c r="C410" s="89"/>
      <c r="F410" s="101"/>
    </row>
    <row r="411" spans="2:6" ht="15.75" customHeight="1" x14ac:dyDescent="0.2">
      <c r="B411" s="88"/>
      <c r="C411" s="89"/>
      <c r="F411" s="101"/>
    </row>
    <row r="412" spans="2:6" ht="15.75" customHeight="1" x14ac:dyDescent="0.2">
      <c r="B412" s="88"/>
      <c r="C412" s="89"/>
      <c r="F412" s="101"/>
    </row>
    <row r="413" spans="2:6" ht="15.75" customHeight="1" x14ac:dyDescent="0.2">
      <c r="B413" s="88"/>
      <c r="C413" s="89"/>
      <c r="F413" s="101"/>
    </row>
    <row r="414" spans="2:6" ht="15.75" customHeight="1" x14ac:dyDescent="0.2">
      <c r="B414" s="88"/>
      <c r="C414" s="89"/>
      <c r="F414" s="101"/>
    </row>
    <row r="415" spans="2:6" ht="15.75" customHeight="1" x14ac:dyDescent="0.2">
      <c r="B415" s="88"/>
      <c r="C415" s="89"/>
      <c r="F415" s="101"/>
    </row>
    <row r="416" spans="2:6" ht="15.75" customHeight="1" x14ac:dyDescent="0.2">
      <c r="B416" s="88"/>
      <c r="C416" s="89"/>
      <c r="F416" s="101"/>
    </row>
    <row r="417" spans="2:6" ht="15.75" customHeight="1" x14ac:dyDescent="0.2">
      <c r="B417" s="88"/>
      <c r="C417" s="89"/>
      <c r="F417" s="101"/>
    </row>
    <row r="418" spans="2:6" ht="15.75" customHeight="1" x14ac:dyDescent="0.2">
      <c r="B418" s="88"/>
      <c r="C418" s="89"/>
      <c r="F418" s="101"/>
    </row>
    <row r="419" spans="2:6" ht="15.75" customHeight="1" x14ac:dyDescent="0.2">
      <c r="B419" s="88"/>
      <c r="C419" s="89"/>
      <c r="F419" s="101"/>
    </row>
    <row r="420" spans="2:6" ht="15.75" customHeight="1" x14ac:dyDescent="0.2">
      <c r="B420" s="88"/>
      <c r="C420" s="89"/>
      <c r="F420" s="101"/>
    </row>
    <row r="421" spans="2:6" ht="15.75" customHeight="1" x14ac:dyDescent="0.2">
      <c r="B421" s="88"/>
      <c r="C421" s="89"/>
      <c r="F421" s="101"/>
    </row>
    <row r="422" spans="2:6" ht="15.75" customHeight="1" x14ac:dyDescent="0.2">
      <c r="B422" s="88"/>
      <c r="C422" s="89"/>
      <c r="F422" s="101"/>
    </row>
    <row r="423" spans="2:6" ht="15.75" customHeight="1" x14ac:dyDescent="0.2">
      <c r="B423" s="88"/>
      <c r="C423" s="89"/>
      <c r="F423" s="101"/>
    </row>
    <row r="424" spans="2:6" ht="15.75" customHeight="1" x14ac:dyDescent="0.2">
      <c r="B424" s="88"/>
      <c r="C424" s="89"/>
      <c r="F424" s="101"/>
    </row>
    <row r="425" spans="2:6" ht="15.75" customHeight="1" x14ac:dyDescent="0.2">
      <c r="B425" s="88"/>
      <c r="C425" s="89"/>
      <c r="F425" s="101"/>
    </row>
    <row r="426" spans="2:6" ht="15.75" customHeight="1" x14ac:dyDescent="0.2">
      <c r="B426" s="88"/>
      <c r="C426" s="89"/>
      <c r="F426" s="101"/>
    </row>
    <row r="427" spans="2:6" ht="15.75" customHeight="1" x14ac:dyDescent="0.2">
      <c r="B427" s="88"/>
      <c r="C427" s="89"/>
      <c r="F427" s="101"/>
    </row>
    <row r="428" spans="2:6" ht="15.75" customHeight="1" x14ac:dyDescent="0.2">
      <c r="B428" s="88"/>
      <c r="C428" s="89"/>
      <c r="F428" s="101"/>
    </row>
    <row r="429" spans="2:6" ht="15.75" customHeight="1" x14ac:dyDescent="0.2">
      <c r="B429" s="88"/>
      <c r="C429" s="89"/>
      <c r="F429" s="101"/>
    </row>
    <row r="430" spans="2:6" ht="15.75" customHeight="1" x14ac:dyDescent="0.2">
      <c r="B430" s="88"/>
      <c r="C430" s="89"/>
      <c r="F430" s="101"/>
    </row>
    <row r="431" spans="2:6" ht="15.75" customHeight="1" x14ac:dyDescent="0.2">
      <c r="B431" s="88"/>
      <c r="C431" s="89"/>
      <c r="F431" s="101"/>
    </row>
    <row r="432" spans="2:6" ht="15.75" customHeight="1" x14ac:dyDescent="0.2">
      <c r="B432" s="88"/>
      <c r="C432" s="89"/>
      <c r="F432" s="101"/>
    </row>
    <row r="433" spans="2:6" ht="15.75" customHeight="1" x14ac:dyDescent="0.2">
      <c r="B433" s="88"/>
      <c r="C433" s="89"/>
      <c r="F433" s="101"/>
    </row>
    <row r="434" spans="2:6" ht="15.75" customHeight="1" x14ac:dyDescent="0.2">
      <c r="B434" s="88"/>
      <c r="C434" s="89"/>
      <c r="F434" s="101"/>
    </row>
    <row r="435" spans="2:6" ht="15.75" customHeight="1" x14ac:dyDescent="0.2">
      <c r="B435" s="88"/>
      <c r="C435" s="89"/>
      <c r="F435" s="101"/>
    </row>
    <row r="436" spans="2:6" ht="15.75" customHeight="1" x14ac:dyDescent="0.2">
      <c r="B436" s="88"/>
      <c r="C436" s="89"/>
      <c r="F436" s="101"/>
    </row>
    <row r="437" spans="2:6" ht="15.75" customHeight="1" x14ac:dyDescent="0.2">
      <c r="B437" s="88"/>
      <c r="C437" s="89"/>
      <c r="F437" s="101"/>
    </row>
    <row r="438" spans="2:6" ht="15.75" customHeight="1" x14ac:dyDescent="0.2">
      <c r="B438" s="88"/>
      <c r="C438" s="89"/>
      <c r="F438" s="101"/>
    </row>
    <row r="439" spans="2:6" ht="15.75" customHeight="1" x14ac:dyDescent="0.2">
      <c r="B439" s="88"/>
      <c r="C439" s="89"/>
      <c r="F439" s="101"/>
    </row>
    <row r="440" spans="2:6" ht="15.75" customHeight="1" x14ac:dyDescent="0.2">
      <c r="B440" s="88"/>
      <c r="C440" s="89"/>
      <c r="F440" s="101"/>
    </row>
    <row r="441" spans="2:6" ht="15.75" customHeight="1" x14ac:dyDescent="0.2">
      <c r="B441" s="88"/>
      <c r="C441" s="89"/>
      <c r="F441" s="101"/>
    </row>
    <row r="442" spans="2:6" ht="15.75" customHeight="1" x14ac:dyDescent="0.2">
      <c r="B442" s="88"/>
      <c r="C442" s="89"/>
      <c r="F442" s="101"/>
    </row>
    <row r="443" spans="2:6" ht="15.75" customHeight="1" x14ac:dyDescent="0.2">
      <c r="B443" s="88"/>
      <c r="C443" s="89"/>
      <c r="F443" s="101"/>
    </row>
    <row r="444" spans="2:6" ht="15.75" customHeight="1" x14ac:dyDescent="0.2">
      <c r="B444" s="88"/>
      <c r="C444" s="89"/>
      <c r="F444" s="101"/>
    </row>
    <row r="445" spans="2:6" ht="15.75" customHeight="1" x14ac:dyDescent="0.2">
      <c r="B445" s="88"/>
      <c r="C445" s="89"/>
      <c r="F445" s="101"/>
    </row>
    <row r="446" spans="2:6" ht="15.75" customHeight="1" x14ac:dyDescent="0.2">
      <c r="B446" s="88"/>
      <c r="C446" s="89"/>
      <c r="F446" s="101"/>
    </row>
    <row r="447" spans="2:6" ht="15.75" customHeight="1" x14ac:dyDescent="0.2">
      <c r="B447" s="88"/>
      <c r="C447" s="89"/>
      <c r="F447" s="101"/>
    </row>
    <row r="448" spans="2:6" ht="15.75" customHeight="1" x14ac:dyDescent="0.2">
      <c r="B448" s="88"/>
      <c r="C448" s="89"/>
      <c r="F448" s="101"/>
    </row>
    <row r="449" spans="2:6" ht="15.75" customHeight="1" x14ac:dyDescent="0.2">
      <c r="B449" s="88"/>
      <c r="C449" s="89"/>
      <c r="F449" s="101"/>
    </row>
    <row r="450" spans="2:6" ht="15.75" customHeight="1" x14ac:dyDescent="0.2">
      <c r="B450" s="88"/>
      <c r="C450" s="89"/>
      <c r="F450" s="101"/>
    </row>
    <row r="451" spans="2:6" ht="15.75" customHeight="1" x14ac:dyDescent="0.2">
      <c r="B451" s="88"/>
      <c r="C451" s="89"/>
      <c r="F451" s="101"/>
    </row>
    <row r="452" spans="2:6" ht="15.75" customHeight="1" x14ac:dyDescent="0.2">
      <c r="B452" s="88"/>
      <c r="C452" s="89"/>
      <c r="F452" s="101"/>
    </row>
    <row r="453" spans="2:6" ht="15.75" customHeight="1" x14ac:dyDescent="0.2">
      <c r="B453" s="88"/>
      <c r="C453" s="89"/>
      <c r="F453" s="101"/>
    </row>
    <row r="454" spans="2:6" ht="15.75" customHeight="1" x14ac:dyDescent="0.2">
      <c r="B454" s="88"/>
      <c r="C454" s="89"/>
      <c r="F454" s="101"/>
    </row>
    <row r="455" spans="2:6" ht="15.75" customHeight="1" x14ac:dyDescent="0.2">
      <c r="B455" s="88"/>
      <c r="C455" s="89"/>
      <c r="F455" s="101"/>
    </row>
    <row r="456" spans="2:6" ht="15.75" customHeight="1" x14ac:dyDescent="0.2">
      <c r="B456" s="88"/>
      <c r="C456" s="89"/>
      <c r="F456" s="101"/>
    </row>
    <row r="457" spans="2:6" ht="15.75" customHeight="1" x14ac:dyDescent="0.2">
      <c r="B457" s="88"/>
      <c r="C457" s="89"/>
      <c r="F457" s="101"/>
    </row>
    <row r="458" spans="2:6" ht="15.75" customHeight="1" x14ac:dyDescent="0.2">
      <c r="B458" s="88"/>
      <c r="C458" s="89"/>
      <c r="F458" s="101"/>
    </row>
    <row r="459" spans="2:6" ht="15.75" customHeight="1" x14ac:dyDescent="0.2">
      <c r="B459" s="88"/>
      <c r="C459" s="89"/>
      <c r="F459" s="101"/>
    </row>
    <row r="460" spans="2:6" ht="15.75" customHeight="1" x14ac:dyDescent="0.2">
      <c r="B460" s="88"/>
      <c r="C460" s="89"/>
      <c r="F460" s="101"/>
    </row>
    <row r="461" spans="2:6" ht="15.75" customHeight="1" x14ac:dyDescent="0.2">
      <c r="B461" s="88"/>
      <c r="C461" s="89"/>
      <c r="F461" s="101"/>
    </row>
    <row r="462" spans="2:6" ht="15.75" customHeight="1" x14ac:dyDescent="0.2">
      <c r="B462" s="88"/>
      <c r="C462" s="89"/>
      <c r="F462" s="101"/>
    </row>
    <row r="463" spans="2:6" ht="15.75" customHeight="1" x14ac:dyDescent="0.2">
      <c r="B463" s="88"/>
      <c r="C463" s="89"/>
      <c r="F463" s="101"/>
    </row>
    <row r="464" spans="2:6" ht="15.75" customHeight="1" x14ac:dyDescent="0.2">
      <c r="B464" s="88"/>
      <c r="C464" s="89"/>
      <c r="F464" s="101"/>
    </row>
    <row r="465" spans="2:6" ht="15.75" customHeight="1" x14ac:dyDescent="0.2">
      <c r="B465" s="88"/>
      <c r="C465" s="89"/>
      <c r="F465" s="101"/>
    </row>
    <row r="466" spans="2:6" ht="15.75" customHeight="1" x14ac:dyDescent="0.2">
      <c r="B466" s="88"/>
      <c r="C466" s="89"/>
      <c r="F466" s="101"/>
    </row>
    <row r="467" spans="2:6" ht="15.75" customHeight="1" x14ac:dyDescent="0.2">
      <c r="B467" s="88"/>
      <c r="C467" s="89"/>
      <c r="F467" s="101"/>
    </row>
    <row r="468" spans="2:6" ht="15.75" customHeight="1" x14ac:dyDescent="0.2">
      <c r="B468" s="88"/>
      <c r="C468" s="89"/>
      <c r="F468" s="101"/>
    </row>
    <row r="469" spans="2:6" ht="15.75" customHeight="1" x14ac:dyDescent="0.2">
      <c r="B469" s="88"/>
      <c r="C469" s="89"/>
      <c r="F469" s="101"/>
    </row>
    <row r="470" spans="2:6" ht="15.75" customHeight="1" x14ac:dyDescent="0.2">
      <c r="B470" s="88"/>
      <c r="C470" s="89"/>
      <c r="F470" s="101"/>
    </row>
    <row r="471" spans="2:6" ht="15.75" customHeight="1" x14ac:dyDescent="0.2">
      <c r="B471" s="88"/>
      <c r="C471" s="89"/>
      <c r="F471" s="101"/>
    </row>
    <row r="472" spans="2:6" ht="15.75" customHeight="1" x14ac:dyDescent="0.2">
      <c r="B472" s="88"/>
      <c r="C472" s="89"/>
      <c r="F472" s="101"/>
    </row>
    <row r="473" spans="2:6" ht="15.75" customHeight="1" x14ac:dyDescent="0.2">
      <c r="B473" s="88"/>
      <c r="C473" s="89"/>
      <c r="F473" s="101"/>
    </row>
    <row r="474" spans="2:6" ht="15.75" customHeight="1" x14ac:dyDescent="0.2">
      <c r="B474" s="88"/>
      <c r="C474" s="89"/>
      <c r="F474" s="101"/>
    </row>
    <row r="475" spans="2:6" ht="15.75" customHeight="1" x14ac:dyDescent="0.2">
      <c r="B475" s="88"/>
      <c r="C475" s="89"/>
      <c r="F475" s="101"/>
    </row>
    <row r="476" spans="2:6" ht="15.75" customHeight="1" x14ac:dyDescent="0.2">
      <c r="B476" s="88"/>
      <c r="C476" s="89"/>
      <c r="F476" s="101"/>
    </row>
    <row r="477" spans="2:6" ht="15.75" customHeight="1" x14ac:dyDescent="0.2">
      <c r="B477" s="88"/>
      <c r="C477" s="89"/>
      <c r="F477" s="101"/>
    </row>
    <row r="478" spans="2:6" ht="15.75" customHeight="1" x14ac:dyDescent="0.2">
      <c r="B478" s="88"/>
      <c r="C478" s="89"/>
      <c r="F478" s="101"/>
    </row>
    <row r="479" spans="2:6" ht="15.75" customHeight="1" x14ac:dyDescent="0.2">
      <c r="B479" s="88"/>
      <c r="C479" s="89"/>
      <c r="F479" s="101"/>
    </row>
    <row r="480" spans="2:6" ht="15.75" customHeight="1" x14ac:dyDescent="0.2">
      <c r="B480" s="88"/>
      <c r="C480" s="89"/>
      <c r="F480" s="101"/>
    </row>
    <row r="481" spans="2:6" ht="15.75" customHeight="1" x14ac:dyDescent="0.2">
      <c r="B481" s="88"/>
      <c r="C481" s="89"/>
      <c r="F481" s="101"/>
    </row>
    <row r="482" spans="2:6" ht="15.75" customHeight="1" x14ac:dyDescent="0.2">
      <c r="B482" s="88"/>
      <c r="C482" s="89"/>
      <c r="F482" s="101"/>
    </row>
    <row r="483" spans="2:6" ht="15.75" customHeight="1" x14ac:dyDescent="0.2">
      <c r="B483" s="88"/>
      <c r="C483" s="89"/>
      <c r="F483" s="101"/>
    </row>
    <row r="484" spans="2:6" ht="15.75" customHeight="1" x14ac:dyDescent="0.2">
      <c r="B484" s="88"/>
      <c r="C484" s="89"/>
      <c r="F484" s="101"/>
    </row>
    <row r="485" spans="2:6" ht="15.75" customHeight="1" x14ac:dyDescent="0.2">
      <c r="B485" s="88"/>
      <c r="C485" s="89"/>
      <c r="F485" s="101"/>
    </row>
    <row r="486" spans="2:6" ht="15.75" customHeight="1" x14ac:dyDescent="0.2">
      <c r="B486" s="88"/>
      <c r="C486" s="89"/>
      <c r="F486" s="101"/>
    </row>
    <row r="487" spans="2:6" ht="15.75" customHeight="1" x14ac:dyDescent="0.2">
      <c r="B487" s="88"/>
      <c r="C487" s="89"/>
      <c r="F487" s="101"/>
    </row>
    <row r="488" spans="2:6" ht="15.75" customHeight="1" x14ac:dyDescent="0.2">
      <c r="B488" s="88"/>
      <c r="C488" s="89"/>
      <c r="F488" s="101"/>
    </row>
    <row r="489" spans="2:6" ht="15.75" customHeight="1" x14ac:dyDescent="0.2">
      <c r="B489" s="88"/>
      <c r="C489" s="89"/>
      <c r="F489" s="101"/>
    </row>
    <row r="490" spans="2:6" ht="15.75" customHeight="1" x14ac:dyDescent="0.2">
      <c r="B490" s="88"/>
      <c r="C490" s="89"/>
      <c r="F490" s="101"/>
    </row>
    <row r="491" spans="2:6" ht="15.75" customHeight="1" x14ac:dyDescent="0.2">
      <c r="B491" s="88"/>
      <c r="C491" s="89"/>
      <c r="F491" s="101"/>
    </row>
    <row r="492" spans="2:6" ht="15.75" customHeight="1" x14ac:dyDescent="0.2">
      <c r="B492" s="88"/>
      <c r="C492" s="89"/>
      <c r="F492" s="101"/>
    </row>
    <row r="493" spans="2:6" ht="15.75" customHeight="1" x14ac:dyDescent="0.2">
      <c r="B493" s="88"/>
      <c r="C493" s="89"/>
      <c r="F493" s="101"/>
    </row>
    <row r="494" spans="2:6" ht="15.75" customHeight="1" x14ac:dyDescent="0.2">
      <c r="B494" s="88"/>
      <c r="C494" s="89"/>
      <c r="F494" s="101"/>
    </row>
    <row r="495" spans="2:6" ht="15.75" customHeight="1" x14ac:dyDescent="0.2">
      <c r="B495" s="88"/>
      <c r="C495" s="89"/>
      <c r="F495" s="101"/>
    </row>
    <row r="496" spans="2:6" ht="15.75" customHeight="1" x14ac:dyDescent="0.2">
      <c r="B496" s="88"/>
      <c r="C496" s="89"/>
      <c r="F496" s="101"/>
    </row>
    <row r="497" spans="2:6" ht="15.75" customHeight="1" x14ac:dyDescent="0.2">
      <c r="B497" s="88"/>
      <c r="C497" s="89"/>
      <c r="F497" s="101"/>
    </row>
    <row r="498" spans="2:6" ht="15.75" customHeight="1" x14ac:dyDescent="0.2">
      <c r="B498" s="88"/>
      <c r="C498" s="89"/>
      <c r="F498" s="101"/>
    </row>
    <row r="499" spans="2:6" ht="15.75" customHeight="1" x14ac:dyDescent="0.2">
      <c r="B499" s="88"/>
      <c r="C499" s="89"/>
      <c r="F499" s="101"/>
    </row>
    <row r="500" spans="2:6" ht="15.75" customHeight="1" x14ac:dyDescent="0.2">
      <c r="B500" s="88"/>
      <c r="C500" s="89"/>
      <c r="F500" s="101"/>
    </row>
    <row r="501" spans="2:6" ht="15.75" customHeight="1" x14ac:dyDescent="0.2">
      <c r="B501" s="88"/>
      <c r="C501" s="89"/>
      <c r="F501" s="101"/>
    </row>
    <row r="502" spans="2:6" ht="15.75" customHeight="1" x14ac:dyDescent="0.2">
      <c r="B502" s="88"/>
      <c r="C502" s="89"/>
      <c r="F502" s="101"/>
    </row>
    <row r="503" spans="2:6" ht="15.75" customHeight="1" x14ac:dyDescent="0.2">
      <c r="B503" s="88"/>
      <c r="C503" s="89"/>
      <c r="F503" s="101"/>
    </row>
    <row r="504" spans="2:6" ht="15.75" customHeight="1" x14ac:dyDescent="0.2">
      <c r="B504" s="88"/>
      <c r="C504" s="89"/>
      <c r="F504" s="101"/>
    </row>
    <row r="505" spans="2:6" ht="15.75" customHeight="1" x14ac:dyDescent="0.2">
      <c r="B505" s="88"/>
      <c r="C505" s="89"/>
      <c r="F505" s="101"/>
    </row>
    <row r="506" spans="2:6" ht="15.75" customHeight="1" x14ac:dyDescent="0.2">
      <c r="B506" s="88"/>
      <c r="C506" s="89"/>
      <c r="F506" s="101"/>
    </row>
    <row r="507" spans="2:6" ht="15.75" customHeight="1" x14ac:dyDescent="0.2">
      <c r="B507" s="88"/>
      <c r="C507" s="89"/>
      <c r="F507" s="101"/>
    </row>
    <row r="508" spans="2:6" ht="15.75" customHeight="1" x14ac:dyDescent="0.2">
      <c r="B508" s="88"/>
      <c r="C508" s="89"/>
      <c r="F508" s="101"/>
    </row>
    <row r="509" spans="2:6" ht="15.75" customHeight="1" x14ac:dyDescent="0.2">
      <c r="B509" s="88"/>
      <c r="C509" s="89"/>
      <c r="F509" s="101"/>
    </row>
    <row r="510" spans="2:6" ht="15.75" customHeight="1" x14ac:dyDescent="0.2">
      <c r="B510" s="88"/>
      <c r="C510" s="89"/>
      <c r="F510" s="101"/>
    </row>
    <row r="511" spans="2:6" ht="15.75" customHeight="1" x14ac:dyDescent="0.2">
      <c r="B511" s="88"/>
      <c r="C511" s="89"/>
      <c r="F511" s="101"/>
    </row>
    <row r="512" spans="2:6" ht="15.75" customHeight="1" x14ac:dyDescent="0.2">
      <c r="B512" s="88"/>
      <c r="C512" s="89"/>
      <c r="F512" s="101"/>
    </row>
    <row r="513" spans="2:6" ht="15.75" customHeight="1" x14ac:dyDescent="0.2">
      <c r="B513" s="88"/>
      <c r="C513" s="89"/>
      <c r="F513" s="101"/>
    </row>
    <row r="514" spans="2:6" ht="15.75" customHeight="1" x14ac:dyDescent="0.2">
      <c r="B514" s="88"/>
      <c r="C514" s="89"/>
      <c r="F514" s="101"/>
    </row>
    <row r="515" spans="2:6" ht="15.75" customHeight="1" x14ac:dyDescent="0.2">
      <c r="B515" s="88"/>
      <c r="C515" s="89"/>
      <c r="F515" s="101"/>
    </row>
    <row r="516" spans="2:6" ht="15.75" customHeight="1" x14ac:dyDescent="0.2">
      <c r="B516" s="88"/>
      <c r="C516" s="89"/>
      <c r="F516" s="101"/>
    </row>
    <row r="517" spans="2:6" ht="15.75" customHeight="1" x14ac:dyDescent="0.2">
      <c r="B517" s="88"/>
      <c r="C517" s="89"/>
      <c r="F517" s="101"/>
    </row>
    <row r="518" spans="2:6" ht="15.75" customHeight="1" x14ac:dyDescent="0.2">
      <c r="B518" s="88"/>
      <c r="C518" s="89"/>
      <c r="F518" s="101"/>
    </row>
    <row r="519" spans="2:6" ht="15.75" customHeight="1" x14ac:dyDescent="0.2">
      <c r="B519" s="88"/>
      <c r="C519" s="89"/>
      <c r="F519" s="101"/>
    </row>
    <row r="520" spans="2:6" ht="15.75" customHeight="1" x14ac:dyDescent="0.2">
      <c r="B520" s="88"/>
      <c r="C520" s="89"/>
      <c r="F520" s="101"/>
    </row>
    <row r="521" spans="2:6" ht="15.75" customHeight="1" x14ac:dyDescent="0.2">
      <c r="B521" s="88"/>
      <c r="C521" s="89"/>
      <c r="F521" s="101"/>
    </row>
    <row r="522" spans="2:6" ht="15.75" customHeight="1" x14ac:dyDescent="0.2">
      <c r="B522" s="88"/>
      <c r="C522" s="89"/>
      <c r="F522" s="101"/>
    </row>
    <row r="523" spans="2:6" ht="15.75" customHeight="1" x14ac:dyDescent="0.2">
      <c r="B523" s="88"/>
      <c r="C523" s="89"/>
      <c r="F523" s="101"/>
    </row>
    <row r="524" spans="2:6" ht="15.75" customHeight="1" x14ac:dyDescent="0.2">
      <c r="B524" s="88"/>
      <c r="C524" s="89"/>
      <c r="F524" s="101"/>
    </row>
    <row r="525" spans="2:6" ht="15.75" customHeight="1" x14ac:dyDescent="0.2">
      <c r="B525" s="88"/>
      <c r="C525" s="89"/>
      <c r="F525" s="101"/>
    </row>
    <row r="526" spans="2:6" ht="15.75" customHeight="1" x14ac:dyDescent="0.2">
      <c r="B526" s="88"/>
      <c r="C526" s="89"/>
      <c r="F526" s="101"/>
    </row>
    <row r="527" spans="2:6" ht="15.75" customHeight="1" x14ac:dyDescent="0.2">
      <c r="B527" s="88"/>
      <c r="C527" s="89"/>
      <c r="F527" s="101"/>
    </row>
    <row r="528" spans="2:6" ht="15.75" customHeight="1" x14ac:dyDescent="0.2">
      <c r="B528" s="88"/>
      <c r="C528" s="89"/>
      <c r="F528" s="101"/>
    </row>
    <row r="529" spans="2:6" ht="15.75" customHeight="1" x14ac:dyDescent="0.2">
      <c r="B529" s="88"/>
      <c r="C529" s="89"/>
      <c r="F529" s="101"/>
    </row>
    <row r="530" spans="2:6" ht="15.75" customHeight="1" x14ac:dyDescent="0.2">
      <c r="B530" s="88"/>
      <c r="C530" s="89"/>
      <c r="F530" s="101"/>
    </row>
    <row r="531" spans="2:6" ht="15.75" customHeight="1" x14ac:dyDescent="0.2">
      <c r="B531" s="88"/>
      <c r="C531" s="89"/>
      <c r="F531" s="101"/>
    </row>
    <row r="532" spans="2:6" ht="15.75" customHeight="1" x14ac:dyDescent="0.2">
      <c r="B532" s="88"/>
      <c r="C532" s="89"/>
      <c r="F532" s="101"/>
    </row>
    <row r="533" spans="2:6" ht="15.75" customHeight="1" x14ac:dyDescent="0.2">
      <c r="B533" s="88"/>
      <c r="C533" s="89"/>
      <c r="F533" s="101"/>
    </row>
    <row r="534" spans="2:6" ht="15.75" customHeight="1" x14ac:dyDescent="0.2">
      <c r="B534" s="88"/>
      <c r="C534" s="89"/>
      <c r="F534" s="101"/>
    </row>
    <row r="535" spans="2:6" ht="15.75" customHeight="1" x14ac:dyDescent="0.2">
      <c r="B535" s="88"/>
      <c r="C535" s="89"/>
      <c r="F535" s="101"/>
    </row>
    <row r="536" spans="2:6" ht="15.75" customHeight="1" x14ac:dyDescent="0.2">
      <c r="B536" s="88"/>
      <c r="C536" s="89"/>
      <c r="F536" s="101"/>
    </row>
    <row r="537" spans="2:6" ht="15.75" customHeight="1" x14ac:dyDescent="0.2">
      <c r="B537" s="88"/>
      <c r="C537" s="89"/>
      <c r="F537" s="101"/>
    </row>
    <row r="538" spans="2:6" ht="15.75" customHeight="1" x14ac:dyDescent="0.2">
      <c r="B538" s="88"/>
      <c r="C538" s="89"/>
      <c r="F538" s="101"/>
    </row>
    <row r="539" spans="2:6" ht="15.75" customHeight="1" x14ac:dyDescent="0.2">
      <c r="B539" s="88"/>
      <c r="C539" s="89"/>
      <c r="F539" s="101"/>
    </row>
    <row r="540" spans="2:6" ht="15.75" customHeight="1" x14ac:dyDescent="0.2">
      <c r="B540" s="88"/>
      <c r="C540" s="89"/>
      <c r="F540" s="101"/>
    </row>
    <row r="541" spans="2:6" ht="15.75" customHeight="1" x14ac:dyDescent="0.2">
      <c r="B541" s="88"/>
      <c r="C541" s="89"/>
      <c r="F541" s="101"/>
    </row>
    <row r="542" spans="2:6" ht="15.75" customHeight="1" x14ac:dyDescent="0.2">
      <c r="B542" s="88"/>
      <c r="C542" s="89"/>
      <c r="F542" s="101"/>
    </row>
    <row r="543" spans="2:6" ht="15.75" customHeight="1" x14ac:dyDescent="0.2">
      <c r="B543" s="88"/>
      <c r="C543" s="89"/>
      <c r="F543" s="101"/>
    </row>
    <row r="544" spans="2:6" ht="15.75" customHeight="1" x14ac:dyDescent="0.2">
      <c r="B544" s="88"/>
      <c r="C544" s="89"/>
      <c r="F544" s="101"/>
    </row>
    <row r="545" spans="2:6" ht="15.75" customHeight="1" x14ac:dyDescent="0.2">
      <c r="B545" s="88"/>
      <c r="C545" s="89"/>
      <c r="F545" s="101"/>
    </row>
    <row r="546" spans="2:6" ht="15.75" customHeight="1" x14ac:dyDescent="0.2">
      <c r="B546" s="88"/>
      <c r="C546" s="89"/>
      <c r="F546" s="101"/>
    </row>
    <row r="547" spans="2:6" ht="15.75" customHeight="1" x14ac:dyDescent="0.2">
      <c r="B547" s="88"/>
      <c r="C547" s="89"/>
      <c r="F547" s="101"/>
    </row>
    <row r="548" spans="2:6" ht="15.75" customHeight="1" x14ac:dyDescent="0.2">
      <c r="B548" s="88"/>
      <c r="C548" s="89"/>
      <c r="F548" s="101"/>
    </row>
    <row r="549" spans="2:6" ht="15.75" customHeight="1" x14ac:dyDescent="0.2">
      <c r="B549" s="88"/>
      <c r="C549" s="89"/>
      <c r="F549" s="101"/>
    </row>
    <row r="550" spans="2:6" ht="15.75" customHeight="1" x14ac:dyDescent="0.2">
      <c r="B550" s="88"/>
      <c r="C550" s="89"/>
      <c r="F550" s="101"/>
    </row>
    <row r="551" spans="2:6" ht="15.75" customHeight="1" x14ac:dyDescent="0.2">
      <c r="B551" s="88"/>
      <c r="C551" s="89"/>
      <c r="F551" s="101"/>
    </row>
    <row r="552" spans="2:6" ht="15.75" customHeight="1" x14ac:dyDescent="0.2">
      <c r="B552" s="88"/>
      <c r="C552" s="89"/>
      <c r="F552" s="101"/>
    </row>
    <row r="553" spans="2:6" ht="15.75" customHeight="1" x14ac:dyDescent="0.2">
      <c r="B553" s="88"/>
      <c r="C553" s="89"/>
      <c r="F553" s="101"/>
    </row>
    <row r="554" spans="2:6" ht="15.75" customHeight="1" x14ac:dyDescent="0.2">
      <c r="B554" s="88"/>
      <c r="C554" s="89"/>
      <c r="F554" s="101"/>
    </row>
    <row r="555" spans="2:6" ht="15.75" customHeight="1" x14ac:dyDescent="0.2">
      <c r="B555" s="88"/>
      <c r="C555" s="89"/>
      <c r="F555" s="101"/>
    </row>
    <row r="556" spans="2:6" ht="15.75" customHeight="1" x14ac:dyDescent="0.2">
      <c r="B556" s="88"/>
      <c r="C556" s="89"/>
      <c r="F556" s="101"/>
    </row>
    <row r="557" spans="2:6" ht="15.75" customHeight="1" x14ac:dyDescent="0.2">
      <c r="B557" s="88"/>
      <c r="C557" s="89"/>
      <c r="F557" s="101"/>
    </row>
    <row r="558" spans="2:6" ht="15.75" customHeight="1" x14ac:dyDescent="0.2">
      <c r="B558" s="88"/>
      <c r="C558" s="89"/>
      <c r="F558" s="101"/>
    </row>
    <row r="559" spans="2:6" ht="15.75" customHeight="1" x14ac:dyDescent="0.2">
      <c r="B559" s="88"/>
      <c r="C559" s="89"/>
      <c r="F559" s="101"/>
    </row>
    <row r="560" spans="2:6" ht="15.75" customHeight="1" x14ac:dyDescent="0.2">
      <c r="B560" s="88"/>
      <c r="C560" s="89"/>
      <c r="F560" s="101"/>
    </row>
    <row r="561" spans="2:6" ht="15.75" customHeight="1" x14ac:dyDescent="0.2">
      <c r="B561" s="88"/>
      <c r="C561" s="89"/>
      <c r="F561" s="101"/>
    </row>
    <row r="562" spans="2:6" ht="15.75" customHeight="1" x14ac:dyDescent="0.2">
      <c r="B562" s="88"/>
      <c r="C562" s="89"/>
      <c r="F562" s="101"/>
    </row>
    <row r="563" spans="2:6" ht="15.75" customHeight="1" x14ac:dyDescent="0.2">
      <c r="B563" s="88"/>
      <c r="C563" s="89"/>
      <c r="F563" s="101"/>
    </row>
    <row r="564" spans="2:6" ht="15.75" customHeight="1" x14ac:dyDescent="0.2">
      <c r="B564" s="88"/>
      <c r="C564" s="89"/>
      <c r="F564" s="101"/>
    </row>
    <row r="565" spans="2:6" ht="15.75" customHeight="1" x14ac:dyDescent="0.2">
      <c r="B565" s="88"/>
      <c r="C565" s="89"/>
      <c r="F565" s="101"/>
    </row>
    <row r="566" spans="2:6" ht="15.75" customHeight="1" x14ac:dyDescent="0.2">
      <c r="B566" s="88"/>
      <c r="C566" s="89"/>
      <c r="F566" s="101"/>
    </row>
    <row r="567" spans="2:6" ht="15.75" customHeight="1" x14ac:dyDescent="0.2">
      <c r="B567" s="88"/>
      <c r="C567" s="89"/>
      <c r="F567" s="101"/>
    </row>
    <row r="568" spans="2:6" ht="15.75" customHeight="1" x14ac:dyDescent="0.2">
      <c r="B568" s="88"/>
      <c r="C568" s="89"/>
      <c r="F568" s="101"/>
    </row>
    <row r="569" spans="2:6" ht="15.75" customHeight="1" x14ac:dyDescent="0.2">
      <c r="B569" s="88"/>
      <c r="C569" s="89"/>
      <c r="F569" s="101"/>
    </row>
    <row r="570" spans="2:6" ht="15.75" customHeight="1" x14ac:dyDescent="0.2">
      <c r="B570" s="88"/>
      <c r="C570" s="89"/>
      <c r="F570" s="101"/>
    </row>
    <row r="571" spans="2:6" ht="15.75" customHeight="1" x14ac:dyDescent="0.2">
      <c r="B571" s="88"/>
      <c r="C571" s="89"/>
      <c r="F571" s="101"/>
    </row>
    <row r="572" spans="2:6" ht="15.75" customHeight="1" x14ac:dyDescent="0.2">
      <c r="B572" s="88"/>
      <c r="C572" s="89"/>
      <c r="F572" s="101"/>
    </row>
    <row r="573" spans="2:6" ht="15.75" customHeight="1" x14ac:dyDescent="0.2">
      <c r="B573" s="88"/>
      <c r="C573" s="89"/>
      <c r="F573" s="101"/>
    </row>
    <row r="574" spans="2:6" ht="15.75" customHeight="1" x14ac:dyDescent="0.2">
      <c r="B574" s="88"/>
      <c r="C574" s="89"/>
      <c r="F574" s="101"/>
    </row>
    <row r="575" spans="2:6" ht="15.75" customHeight="1" x14ac:dyDescent="0.2">
      <c r="B575" s="88"/>
      <c r="C575" s="89"/>
      <c r="F575" s="101"/>
    </row>
    <row r="576" spans="2:6" ht="15.75" customHeight="1" x14ac:dyDescent="0.2">
      <c r="B576" s="88"/>
      <c r="C576" s="89"/>
      <c r="F576" s="101"/>
    </row>
    <row r="577" spans="2:6" ht="15.75" customHeight="1" x14ac:dyDescent="0.2">
      <c r="B577" s="88"/>
      <c r="C577" s="89"/>
      <c r="F577" s="101"/>
    </row>
    <row r="578" spans="2:6" ht="15.75" customHeight="1" x14ac:dyDescent="0.2">
      <c r="B578" s="88"/>
      <c r="C578" s="89"/>
      <c r="F578" s="101"/>
    </row>
    <row r="579" spans="2:6" ht="15.75" customHeight="1" x14ac:dyDescent="0.2">
      <c r="B579" s="88"/>
      <c r="C579" s="89"/>
      <c r="F579" s="101"/>
    </row>
    <row r="580" spans="2:6" ht="15.75" customHeight="1" x14ac:dyDescent="0.2">
      <c r="B580" s="88"/>
      <c r="C580" s="89"/>
      <c r="F580" s="101"/>
    </row>
    <row r="581" spans="2:6" ht="15.75" customHeight="1" x14ac:dyDescent="0.2">
      <c r="B581" s="88"/>
      <c r="C581" s="89"/>
      <c r="F581" s="101"/>
    </row>
    <row r="582" spans="2:6" ht="15.75" customHeight="1" x14ac:dyDescent="0.2">
      <c r="B582" s="88"/>
      <c r="C582" s="89"/>
      <c r="F582" s="101"/>
    </row>
    <row r="583" spans="2:6" ht="15.75" customHeight="1" x14ac:dyDescent="0.2">
      <c r="B583" s="88"/>
      <c r="C583" s="89"/>
      <c r="F583" s="101"/>
    </row>
    <row r="584" spans="2:6" ht="15.75" customHeight="1" x14ac:dyDescent="0.2">
      <c r="B584" s="88"/>
      <c r="C584" s="89"/>
      <c r="F584" s="101"/>
    </row>
    <row r="585" spans="2:6" ht="15.75" customHeight="1" x14ac:dyDescent="0.2">
      <c r="B585" s="88"/>
      <c r="C585" s="89"/>
      <c r="F585" s="101"/>
    </row>
    <row r="586" spans="2:6" ht="15.75" customHeight="1" x14ac:dyDescent="0.2">
      <c r="B586" s="88"/>
      <c r="C586" s="89"/>
      <c r="F586" s="101"/>
    </row>
    <row r="587" spans="2:6" ht="15.75" customHeight="1" x14ac:dyDescent="0.2">
      <c r="B587" s="88"/>
      <c r="C587" s="89"/>
      <c r="F587" s="101"/>
    </row>
    <row r="588" spans="2:6" ht="15.75" customHeight="1" x14ac:dyDescent="0.2">
      <c r="B588" s="88"/>
      <c r="C588" s="89"/>
      <c r="F588" s="101"/>
    </row>
    <row r="589" spans="2:6" ht="15.75" customHeight="1" x14ac:dyDescent="0.2">
      <c r="B589" s="88"/>
      <c r="C589" s="89"/>
      <c r="F589" s="101"/>
    </row>
    <row r="590" spans="2:6" ht="15.75" customHeight="1" x14ac:dyDescent="0.2">
      <c r="B590" s="88"/>
      <c r="C590" s="89"/>
      <c r="F590" s="101"/>
    </row>
    <row r="591" spans="2:6" ht="15.75" customHeight="1" x14ac:dyDescent="0.2">
      <c r="B591" s="88"/>
      <c r="C591" s="89"/>
      <c r="F591" s="101"/>
    </row>
    <row r="592" spans="2:6" ht="15.75" customHeight="1" x14ac:dyDescent="0.2">
      <c r="B592" s="88"/>
      <c r="C592" s="89"/>
      <c r="F592" s="101"/>
    </row>
    <row r="593" spans="2:6" ht="15.75" customHeight="1" x14ac:dyDescent="0.2">
      <c r="B593" s="88"/>
      <c r="C593" s="89"/>
      <c r="F593" s="101"/>
    </row>
    <row r="594" spans="2:6" ht="15.75" customHeight="1" x14ac:dyDescent="0.2">
      <c r="B594" s="88"/>
      <c r="C594" s="89"/>
      <c r="F594" s="101"/>
    </row>
    <row r="595" spans="2:6" ht="15.75" customHeight="1" x14ac:dyDescent="0.2">
      <c r="B595" s="88"/>
      <c r="C595" s="89"/>
      <c r="F595" s="101"/>
    </row>
    <row r="596" spans="2:6" ht="15.75" customHeight="1" x14ac:dyDescent="0.2">
      <c r="B596" s="88"/>
      <c r="C596" s="89"/>
      <c r="F596" s="101"/>
    </row>
    <row r="597" spans="2:6" ht="15.75" customHeight="1" x14ac:dyDescent="0.2">
      <c r="B597" s="88"/>
      <c r="C597" s="89"/>
      <c r="F597" s="101"/>
    </row>
    <row r="598" spans="2:6" ht="15.75" customHeight="1" x14ac:dyDescent="0.2">
      <c r="B598" s="88"/>
      <c r="C598" s="89"/>
      <c r="F598" s="101"/>
    </row>
    <row r="599" spans="2:6" ht="15.75" customHeight="1" x14ac:dyDescent="0.2">
      <c r="B599" s="88"/>
      <c r="C599" s="89"/>
      <c r="F599" s="101"/>
    </row>
    <row r="600" spans="2:6" ht="15.75" customHeight="1" x14ac:dyDescent="0.2">
      <c r="B600" s="88"/>
      <c r="C600" s="89"/>
      <c r="F600" s="101"/>
    </row>
    <row r="601" spans="2:6" ht="15.75" customHeight="1" x14ac:dyDescent="0.2">
      <c r="B601" s="88"/>
      <c r="C601" s="89"/>
      <c r="F601" s="101"/>
    </row>
    <row r="602" spans="2:6" ht="15.75" customHeight="1" x14ac:dyDescent="0.2">
      <c r="B602" s="88"/>
      <c r="C602" s="89"/>
      <c r="F602" s="101"/>
    </row>
    <row r="603" spans="2:6" ht="15.75" customHeight="1" x14ac:dyDescent="0.2">
      <c r="B603" s="88"/>
      <c r="C603" s="89"/>
      <c r="F603" s="101"/>
    </row>
    <row r="604" spans="2:6" ht="15.75" customHeight="1" x14ac:dyDescent="0.2">
      <c r="B604" s="88"/>
      <c r="C604" s="89"/>
      <c r="F604" s="101"/>
    </row>
    <row r="605" spans="2:6" ht="15.75" customHeight="1" x14ac:dyDescent="0.2">
      <c r="B605" s="88"/>
      <c r="C605" s="89"/>
      <c r="F605" s="101"/>
    </row>
    <row r="606" spans="2:6" ht="15.75" customHeight="1" x14ac:dyDescent="0.2">
      <c r="B606" s="88"/>
      <c r="C606" s="89"/>
      <c r="F606" s="101"/>
    </row>
    <row r="607" spans="2:6" ht="15.75" customHeight="1" x14ac:dyDescent="0.2">
      <c r="B607" s="88"/>
      <c r="C607" s="89"/>
      <c r="F607" s="101"/>
    </row>
    <row r="608" spans="2:6" ht="15.75" customHeight="1" x14ac:dyDescent="0.2">
      <c r="B608" s="88"/>
      <c r="C608" s="89"/>
      <c r="F608" s="101"/>
    </row>
    <row r="609" spans="2:6" ht="15.75" customHeight="1" x14ac:dyDescent="0.2">
      <c r="B609" s="88"/>
      <c r="C609" s="89"/>
      <c r="F609" s="101"/>
    </row>
    <row r="610" spans="2:6" ht="15.75" customHeight="1" x14ac:dyDescent="0.2">
      <c r="B610" s="88"/>
      <c r="C610" s="89"/>
      <c r="F610" s="101"/>
    </row>
    <row r="611" spans="2:6" ht="15.75" customHeight="1" x14ac:dyDescent="0.2">
      <c r="B611" s="88"/>
      <c r="C611" s="89"/>
      <c r="F611" s="101"/>
    </row>
    <row r="612" spans="2:6" ht="15.75" customHeight="1" x14ac:dyDescent="0.2">
      <c r="B612" s="88"/>
      <c r="C612" s="89"/>
      <c r="F612" s="101"/>
    </row>
    <row r="613" spans="2:6" ht="15.75" customHeight="1" x14ac:dyDescent="0.2">
      <c r="B613" s="88"/>
      <c r="C613" s="89"/>
      <c r="F613" s="101"/>
    </row>
    <row r="614" spans="2:6" ht="15.75" customHeight="1" x14ac:dyDescent="0.2">
      <c r="B614" s="88"/>
      <c r="C614" s="89"/>
      <c r="F614" s="101"/>
    </row>
    <row r="615" spans="2:6" ht="15.75" customHeight="1" x14ac:dyDescent="0.2">
      <c r="B615" s="88"/>
      <c r="C615" s="89"/>
      <c r="F615" s="101"/>
    </row>
    <row r="616" spans="2:6" ht="15.75" customHeight="1" x14ac:dyDescent="0.2">
      <c r="B616" s="88"/>
      <c r="C616" s="89"/>
      <c r="F616" s="101"/>
    </row>
    <row r="617" spans="2:6" ht="15.75" customHeight="1" x14ac:dyDescent="0.2">
      <c r="B617" s="88"/>
      <c r="C617" s="89"/>
      <c r="F617" s="101"/>
    </row>
    <row r="618" spans="2:6" ht="15.75" customHeight="1" x14ac:dyDescent="0.2">
      <c r="B618" s="88"/>
      <c r="C618" s="89"/>
      <c r="F618" s="101"/>
    </row>
    <row r="619" spans="2:6" ht="15.75" customHeight="1" x14ac:dyDescent="0.2">
      <c r="B619" s="88"/>
      <c r="C619" s="89"/>
      <c r="F619" s="101"/>
    </row>
    <row r="620" spans="2:6" ht="15.75" customHeight="1" x14ac:dyDescent="0.2">
      <c r="B620" s="88"/>
      <c r="C620" s="89"/>
      <c r="F620" s="101"/>
    </row>
    <row r="621" spans="2:6" ht="15.75" customHeight="1" x14ac:dyDescent="0.2">
      <c r="B621" s="88"/>
      <c r="C621" s="89"/>
      <c r="F621" s="101"/>
    </row>
    <row r="622" spans="2:6" ht="15.75" customHeight="1" x14ac:dyDescent="0.2">
      <c r="B622" s="88"/>
      <c r="C622" s="89"/>
      <c r="F622" s="101"/>
    </row>
    <row r="623" spans="2:6" ht="15.75" customHeight="1" x14ac:dyDescent="0.2">
      <c r="B623" s="88"/>
      <c r="C623" s="89"/>
      <c r="F623" s="101"/>
    </row>
    <row r="624" spans="2:6" ht="15.75" customHeight="1" x14ac:dyDescent="0.2">
      <c r="B624" s="88"/>
      <c r="C624" s="89"/>
      <c r="F624" s="101"/>
    </row>
    <row r="625" spans="2:6" ht="15.75" customHeight="1" x14ac:dyDescent="0.2">
      <c r="B625" s="88"/>
      <c r="C625" s="89"/>
      <c r="F625" s="101"/>
    </row>
    <row r="626" spans="2:6" ht="15.75" customHeight="1" x14ac:dyDescent="0.2">
      <c r="B626" s="88"/>
      <c r="C626" s="89"/>
      <c r="F626" s="101"/>
    </row>
    <row r="627" spans="2:6" ht="15.75" customHeight="1" x14ac:dyDescent="0.2">
      <c r="B627" s="88"/>
      <c r="C627" s="89"/>
      <c r="F627" s="101"/>
    </row>
    <row r="628" spans="2:6" ht="15.75" customHeight="1" x14ac:dyDescent="0.2">
      <c r="B628" s="88"/>
      <c r="C628" s="89"/>
      <c r="F628" s="101"/>
    </row>
    <row r="629" spans="2:6" ht="15.75" customHeight="1" x14ac:dyDescent="0.2">
      <c r="B629" s="88"/>
      <c r="C629" s="89"/>
      <c r="F629" s="101"/>
    </row>
    <row r="630" spans="2:6" ht="15.75" customHeight="1" x14ac:dyDescent="0.2">
      <c r="B630" s="88"/>
      <c r="C630" s="89"/>
      <c r="F630" s="101"/>
    </row>
    <row r="631" spans="2:6" ht="15.75" customHeight="1" x14ac:dyDescent="0.2">
      <c r="B631" s="88"/>
      <c r="C631" s="89"/>
      <c r="F631" s="101"/>
    </row>
    <row r="632" spans="2:6" ht="15.75" customHeight="1" x14ac:dyDescent="0.2">
      <c r="B632" s="88"/>
      <c r="C632" s="89"/>
      <c r="F632" s="101"/>
    </row>
    <row r="633" spans="2:6" ht="15.75" customHeight="1" x14ac:dyDescent="0.2">
      <c r="B633" s="88"/>
      <c r="C633" s="89"/>
      <c r="F633" s="101"/>
    </row>
    <row r="634" spans="2:6" ht="15.75" customHeight="1" x14ac:dyDescent="0.2">
      <c r="B634" s="88"/>
      <c r="C634" s="89"/>
      <c r="F634" s="101"/>
    </row>
    <row r="635" spans="2:6" ht="15.75" customHeight="1" x14ac:dyDescent="0.2">
      <c r="B635" s="88"/>
      <c r="C635" s="89"/>
      <c r="F635" s="101"/>
    </row>
    <row r="636" spans="2:6" ht="15.75" customHeight="1" x14ac:dyDescent="0.2">
      <c r="B636" s="88"/>
      <c r="C636" s="89"/>
      <c r="F636" s="101"/>
    </row>
    <row r="637" spans="2:6" ht="15.75" customHeight="1" x14ac:dyDescent="0.2">
      <c r="B637" s="88"/>
      <c r="C637" s="89"/>
      <c r="F637" s="101"/>
    </row>
    <row r="638" spans="2:6" ht="15.75" customHeight="1" x14ac:dyDescent="0.2">
      <c r="B638" s="88"/>
      <c r="C638" s="89"/>
      <c r="F638" s="101"/>
    </row>
    <row r="639" spans="2:6" ht="15.75" customHeight="1" x14ac:dyDescent="0.2">
      <c r="B639" s="88"/>
      <c r="C639" s="89"/>
      <c r="F639" s="101"/>
    </row>
    <row r="640" spans="2:6" ht="15.75" customHeight="1" x14ac:dyDescent="0.2">
      <c r="B640" s="88"/>
      <c r="C640" s="89"/>
      <c r="F640" s="101"/>
    </row>
    <row r="641" spans="2:6" ht="15.75" customHeight="1" x14ac:dyDescent="0.2">
      <c r="B641" s="88"/>
      <c r="C641" s="89"/>
      <c r="F641" s="101"/>
    </row>
    <row r="642" spans="2:6" ht="15.75" customHeight="1" x14ac:dyDescent="0.2">
      <c r="B642" s="88"/>
      <c r="C642" s="89"/>
      <c r="F642" s="101"/>
    </row>
    <row r="643" spans="2:6" ht="15.75" customHeight="1" x14ac:dyDescent="0.2">
      <c r="B643" s="88"/>
      <c r="C643" s="89"/>
      <c r="F643" s="101"/>
    </row>
    <row r="644" spans="2:6" ht="15.75" customHeight="1" x14ac:dyDescent="0.2">
      <c r="B644" s="88"/>
      <c r="C644" s="89"/>
      <c r="F644" s="101"/>
    </row>
    <row r="645" spans="2:6" ht="15.75" customHeight="1" x14ac:dyDescent="0.2">
      <c r="B645" s="88"/>
      <c r="C645" s="89"/>
      <c r="F645" s="101"/>
    </row>
    <row r="646" spans="2:6" ht="15.75" customHeight="1" x14ac:dyDescent="0.2">
      <c r="B646" s="88"/>
      <c r="C646" s="89"/>
      <c r="F646" s="101"/>
    </row>
    <row r="647" spans="2:6" ht="15.75" customHeight="1" x14ac:dyDescent="0.2">
      <c r="B647" s="88"/>
      <c r="C647" s="89"/>
      <c r="F647" s="101"/>
    </row>
    <row r="648" spans="2:6" ht="15.75" customHeight="1" x14ac:dyDescent="0.2">
      <c r="B648" s="88"/>
      <c r="C648" s="89"/>
      <c r="F648" s="101"/>
    </row>
    <row r="649" spans="2:6" ht="15.75" customHeight="1" x14ac:dyDescent="0.2">
      <c r="B649" s="88"/>
      <c r="C649" s="89"/>
      <c r="F649" s="101"/>
    </row>
    <row r="650" spans="2:6" ht="15.75" customHeight="1" x14ac:dyDescent="0.2">
      <c r="B650" s="88"/>
      <c r="C650" s="89"/>
      <c r="F650" s="101"/>
    </row>
    <row r="651" spans="2:6" ht="15.75" customHeight="1" x14ac:dyDescent="0.2">
      <c r="B651" s="88"/>
      <c r="C651" s="89"/>
      <c r="F651" s="101"/>
    </row>
    <row r="652" spans="2:6" ht="15.75" customHeight="1" x14ac:dyDescent="0.2">
      <c r="B652" s="88"/>
      <c r="C652" s="89"/>
      <c r="F652" s="101"/>
    </row>
    <row r="653" spans="2:6" ht="15.75" customHeight="1" x14ac:dyDescent="0.2">
      <c r="B653" s="88"/>
      <c r="C653" s="89"/>
      <c r="F653" s="101"/>
    </row>
    <row r="654" spans="2:6" ht="15.75" customHeight="1" x14ac:dyDescent="0.2">
      <c r="B654" s="88"/>
      <c r="C654" s="89"/>
      <c r="F654" s="101"/>
    </row>
    <row r="655" spans="2:6" ht="15.75" customHeight="1" x14ac:dyDescent="0.2">
      <c r="B655" s="88"/>
      <c r="C655" s="89"/>
      <c r="F655" s="101"/>
    </row>
    <row r="656" spans="2:6" ht="15.75" customHeight="1" x14ac:dyDescent="0.2">
      <c r="B656" s="88"/>
      <c r="C656" s="89"/>
      <c r="F656" s="101"/>
    </row>
    <row r="657" spans="2:6" ht="15.75" customHeight="1" x14ac:dyDescent="0.2">
      <c r="B657" s="88"/>
      <c r="C657" s="89"/>
      <c r="F657" s="101"/>
    </row>
    <row r="658" spans="2:6" ht="15.75" customHeight="1" x14ac:dyDescent="0.2">
      <c r="B658" s="88"/>
      <c r="C658" s="89"/>
      <c r="F658" s="101"/>
    </row>
    <row r="659" spans="2:6" ht="15.75" customHeight="1" x14ac:dyDescent="0.2">
      <c r="B659" s="88"/>
      <c r="C659" s="89"/>
      <c r="F659" s="101"/>
    </row>
    <row r="660" spans="2:6" ht="15.75" customHeight="1" x14ac:dyDescent="0.2">
      <c r="B660" s="88"/>
      <c r="C660" s="89"/>
      <c r="F660" s="101"/>
    </row>
    <row r="661" spans="2:6" ht="15.75" customHeight="1" x14ac:dyDescent="0.2">
      <c r="B661" s="88"/>
      <c r="C661" s="89"/>
      <c r="F661" s="101"/>
    </row>
    <row r="662" spans="2:6" ht="15.75" customHeight="1" x14ac:dyDescent="0.2">
      <c r="B662" s="88"/>
      <c r="C662" s="89"/>
      <c r="F662" s="101"/>
    </row>
    <row r="663" spans="2:6" ht="15.75" customHeight="1" x14ac:dyDescent="0.2">
      <c r="B663" s="88"/>
      <c r="C663" s="89"/>
      <c r="F663" s="101"/>
    </row>
    <row r="664" spans="2:6" ht="15.75" customHeight="1" x14ac:dyDescent="0.2">
      <c r="B664" s="88"/>
      <c r="C664" s="89"/>
      <c r="F664" s="101"/>
    </row>
    <row r="665" spans="2:6" ht="15.75" customHeight="1" x14ac:dyDescent="0.2">
      <c r="B665" s="88"/>
      <c r="C665" s="89"/>
      <c r="F665" s="101"/>
    </row>
    <row r="666" spans="2:6" ht="15.75" customHeight="1" x14ac:dyDescent="0.2">
      <c r="B666" s="88"/>
      <c r="C666" s="89"/>
      <c r="F666" s="101"/>
    </row>
    <row r="667" spans="2:6" ht="15.75" customHeight="1" x14ac:dyDescent="0.2">
      <c r="B667" s="88"/>
      <c r="C667" s="89"/>
      <c r="F667" s="101"/>
    </row>
    <row r="668" spans="2:6" ht="15.75" customHeight="1" x14ac:dyDescent="0.2">
      <c r="B668" s="88"/>
      <c r="C668" s="89"/>
      <c r="F668" s="101"/>
    </row>
    <row r="669" spans="2:6" ht="15.75" customHeight="1" x14ac:dyDescent="0.2">
      <c r="B669" s="88"/>
      <c r="C669" s="89"/>
      <c r="F669" s="101"/>
    </row>
    <row r="670" spans="2:6" ht="15.75" customHeight="1" x14ac:dyDescent="0.2">
      <c r="B670" s="88"/>
      <c r="C670" s="89"/>
      <c r="F670" s="101"/>
    </row>
    <row r="671" spans="2:6" ht="15.75" customHeight="1" x14ac:dyDescent="0.2">
      <c r="B671" s="88"/>
      <c r="C671" s="89"/>
      <c r="F671" s="101"/>
    </row>
    <row r="672" spans="2:6" ht="15.75" customHeight="1" x14ac:dyDescent="0.2">
      <c r="B672" s="88"/>
      <c r="C672" s="89"/>
      <c r="F672" s="101"/>
    </row>
    <row r="673" spans="2:6" ht="15.75" customHeight="1" x14ac:dyDescent="0.2">
      <c r="B673" s="88"/>
      <c r="C673" s="89"/>
      <c r="F673" s="101"/>
    </row>
    <row r="674" spans="2:6" ht="15.75" customHeight="1" x14ac:dyDescent="0.2">
      <c r="B674" s="88"/>
      <c r="C674" s="89"/>
      <c r="F674" s="101"/>
    </row>
    <row r="675" spans="2:6" ht="15.75" customHeight="1" x14ac:dyDescent="0.2">
      <c r="B675" s="88"/>
      <c r="C675" s="89"/>
      <c r="F675" s="101"/>
    </row>
    <row r="676" spans="2:6" ht="15.75" customHeight="1" x14ac:dyDescent="0.2">
      <c r="B676" s="88"/>
      <c r="C676" s="89"/>
      <c r="F676" s="101"/>
    </row>
    <row r="677" spans="2:6" ht="15.75" customHeight="1" x14ac:dyDescent="0.2">
      <c r="B677" s="88"/>
      <c r="C677" s="89"/>
      <c r="F677" s="101"/>
    </row>
    <row r="678" spans="2:6" ht="15.75" customHeight="1" x14ac:dyDescent="0.2">
      <c r="B678" s="88"/>
      <c r="C678" s="89"/>
      <c r="F678" s="101"/>
    </row>
    <row r="679" spans="2:6" ht="15.75" customHeight="1" x14ac:dyDescent="0.2">
      <c r="B679" s="88"/>
      <c r="C679" s="89"/>
      <c r="F679" s="101"/>
    </row>
    <row r="680" spans="2:6" ht="15.75" customHeight="1" x14ac:dyDescent="0.2">
      <c r="B680" s="88"/>
      <c r="C680" s="89"/>
      <c r="F680" s="101"/>
    </row>
    <row r="681" spans="2:6" ht="15.75" customHeight="1" x14ac:dyDescent="0.2">
      <c r="B681" s="88"/>
      <c r="C681" s="89"/>
      <c r="F681" s="101"/>
    </row>
    <row r="682" spans="2:6" ht="15.75" customHeight="1" x14ac:dyDescent="0.2">
      <c r="B682" s="88"/>
      <c r="C682" s="89"/>
      <c r="F682" s="101"/>
    </row>
    <row r="683" spans="2:6" ht="15.75" customHeight="1" x14ac:dyDescent="0.2">
      <c r="B683" s="88"/>
      <c r="C683" s="89"/>
      <c r="F683" s="101"/>
    </row>
    <row r="684" spans="2:6" ht="15.75" customHeight="1" x14ac:dyDescent="0.2">
      <c r="B684" s="88"/>
      <c r="C684" s="89"/>
      <c r="F684" s="101"/>
    </row>
    <row r="685" spans="2:6" ht="15.75" customHeight="1" x14ac:dyDescent="0.2">
      <c r="B685" s="88"/>
      <c r="C685" s="89"/>
      <c r="F685" s="101"/>
    </row>
    <row r="686" spans="2:6" ht="15.75" customHeight="1" x14ac:dyDescent="0.2">
      <c r="B686" s="88"/>
      <c r="C686" s="89"/>
      <c r="F686" s="101"/>
    </row>
    <row r="687" spans="2:6" ht="15.75" customHeight="1" x14ac:dyDescent="0.2">
      <c r="B687" s="88"/>
      <c r="C687" s="89"/>
      <c r="F687" s="101"/>
    </row>
    <row r="688" spans="2:6" ht="15.75" customHeight="1" x14ac:dyDescent="0.2">
      <c r="B688" s="88"/>
      <c r="C688" s="89"/>
      <c r="F688" s="101"/>
    </row>
    <row r="689" spans="2:6" ht="15.75" customHeight="1" x14ac:dyDescent="0.2">
      <c r="B689" s="88"/>
      <c r="C689" s="89"/>
      <c r="F689" s="101"/>
    </row>
    <row r="690" spans="2:6" ht="15.75" customHeight="1" x14ac:dyDescent="0.2">
      <c r="B690" s="88"/>
      <c r="C690" s="89"/>
      <c r="F690" s="101"/>
    </row>
    <row r="691" spans="2:6" ht="15.75" customHeight="1" x14ac:dyDescent="0.2">
      <c r="B691" s="88"/>
      <c r="C691" s="89"/>
      <c r="F691" s="101"/>
    </row>
    <row r="692" spans="2:6" ht="15.75" customHeight="1" x14ac:dyDescent="0.2">
      <c r="B692" s="88"/>
      <c r="C692" s="89"/>
      <c r="F692" s="101"/>
    </row>
    <row r="693" spans="2:6" ht="15.75" customHeight="1" x14ac:dyDescent="0.2">
      <c r="B693" s="88"/>
      <c r="C693" s="89"/>
      <c r="F693" s="101"/>
    </row>
    <row r="694" spans="2:6" ht="15.75" customHeight="1" x14ac:dyDescent="0.2">
      <c r="B694" s="88"/>
      <c r="C694" s="89"/>
      <c r="F694" s="101"/>
    </row>
    <row r="695" spans="2:6" ht="15.75" customHeight="1" x14ac:dyDescent="0.2">
      <c r="B695" s="88"/>
      <c r="C695" s="89"/>
      <c r="F695" s="101"/>
    </row>
    <row r="696" spans="2:6" ht="15.75" customHeight="1" x14ac:dyDescent="0.2">
      <c r="B696" s="88"/>
      <c r="C696" s="89"/>
      <c r="F696" s="101"/>
    </row>
    <row r="697" spans="2:6" ht="15.75" customHeight="1" x14ac:dyDescent="0.2">
      <c r="B697" s="88"/>
      <c r="C697" s="89"/>
      <c r="F697" s="101"/>
    </row>
    <row r="698" spans="2:6" ht="15.75" customHeight="1" x14ac:dyDescent="0.2">
      <c r="B698" s="88"/>
      <c r="C698" s="89"/>
      <c r="F698" s="101"/>
    </row>
    <row r="699" spans="2:6" ht="15.75" customHeight="1" x14ac:dyDescent="0.2">
      <c r="B699" s="88"/>
      <c r="C699" s="89"/>
      <c r="F699" s="101"/>
    </row>
    <row r="700" spans="2:6" ht="15.75" customHeight="1" x14ac:dyDescent="0.2">
      <c r="B700" s="88"/>
      <c r="C700" s="89"/>
      <c r="F700" s="101"/>
    </row>
    <row r="701" spans="2:6" ht="15.75" customHeight="1" x14ac:dyDescent="0.2">
      <c r="B701" s="88"/>
      <c r="C701" s="89"/>
      <c r="F701" s="101"/>
    </row>
    <row r="702" spans="2:6" ht="15.75" customHeight="1" x14ac:dyDescent="0.2">
      <c r="B702" s="88"/>
      <c r="C702" s="89"/>
      <c r="F702" s="101"/>
    </row>
    <row r="703" spans="2:6" ht="15.75" customHeight="1" x14ac:dyDescent="0.2">
      <c r="B703" s="88"/>
      <c r="C703" s="89"/>
      <c r="F703" s="101"/>
    </row>
    <row r="704" spans="2:6" ht="15.75" customHeight="1" x14ac:dyDescent="0.2">
      <c r="B704" s="88"/>
      <c r="C704" s="89"/>
      <c r="F704" s="101"/>
    </row>
    <row r="705" spans="2:6" ht="15.75" customHeight="1" x14ac:dyDescent="0.2">
      <c r="B705" s="88"/>
      <c r="C705" s="89"/>
      <c r="F705" s="101"/>
    </row>
    <row r="706" spans="2:6" ht="15.75" customHeight="1" x14ac:dyDescent="0.2">
      <c r="B706" s="88"/>
      <c r="C706" s="89"/>
      <c r="F706" s="101"/>
    </row>
    <row r="707" spans="2:6" ht="15.75" customHeight="1" x14ac:dyDescent="0.2">
      <c r="B707" s="88"/>
      <c r="C707" s="89"/>
      <c r="F707" s="101"/>
    </row>
    <row r="708" spans="2:6" ht="15.75" customHeight="1" x14ac:dyDescent="0.2">
      <c r="B708" s="88"/>
      <c r="C708" s="89"/>
      <c r="F708" s="101"/>
    </row>
    <row r="709" spans="2:6" ht="15.75" customHeight="1" x14ac:dyDescent="0.2">
      <c r="B709" s="88"/>
      <c r="C709" s="89"/>
      <c r="F709" s="101"/>
    </row>
    <row r="710" spans="2:6" ht="15.75" customHeight="1" x14ac:dyDescent="0.2">
      <c r="B710" s="88"/>
      <c r="C710" s="89"/>
      <c r="F710" s="101"/>
    </row>
    <row r="711" spans="2:6" ht="15.75" customHeight="1" x14ac:dyDescent="0.2">
      <c r="B711" s="88"/>
      <c r="C711" s="89"/>
      <c r="F711" s="101"/>
    </row>
    <row r="712" spans="2:6" ht="15.75" customHeight="1" x14ac:dyDescent="0.2">
      <c r="B712" s="88"/>
      <c r="C712" s="89"/>
      <c r="F712" s="101"/>
    </row>
    <row r="713" spans="2:6" ht="15.75" customHeight="1" x14ac:dyDescent="0.2">
      <c r="B713" s="88"/>
      <c r="C713" s="89"/>
      <c r="F713" s="101"/>
    </row>
    <row r="714" spans="2:6" ht="15.75" customHeight="1" x14ac:dyDescent="0.2">
      <c r="B714" s="88"/>
      <c r="C714" s="89"/>
      <c r="F714" s="101"/>
    </row>
    <row r="715" spans="2:6" ht="15.75" customHeight="1" x14ac:dyDescent="0.2">
      <c r="B715" s="88"/>
      <c r="C715" s="89"/>
      <c r="F715" s="101"/>
    </row>
    <row r="716" spans="2:6" ht="15.75" customHeight="1" x14ac:dyDescent="0.2">
      <c r="B716" s="88"/>
      <c r="C716" s="89"/>
      <c r="F716" s="101"/>
    </row>
    <row r="717" spans="2:6" ht="15.75" customHeight="1" x14ac:dyDescent="0.2">
      <c r="B717" s="88"/>
      <c r="C717" s="89"/>
      <c r="F717" s="101"/>
    </row>
    <row r="718" spans="2:6" ht="15.75" customHeight="1" x14ac:dyDescent="0.2">
      <c r="B718" s="88"/>
      <c r="C718" s="89"/>
      <c r="F718" s="101"/>
    </row>
    <row r="719" spans="2:6" ht="15.75" customHeight="1" x14ac:dyDescent="0.2">
      <c r="B719" s="88"/>
      <c r="C719" s="89"/>
      <c r="F719" s="101"/>
    </row>
    <row r="720" spans="2:6" ht="15.75" customHeight="1" x14ac:dyDescent="0.2">
      <c r="B720" s="88"/>
      <c r="C720" s="89"/>
      <c r="F720" s="101"/>
    </row>
    <row r="721" spans="2:6" ht="15.75" customHeight="1" x14ac:dyDescent="0.2">
      <c r="B721" s="88"/>
      <c r="C721" s="89"/>
      <c r="F721" s="101"/>
    </row>
    <row r="722" spans="2:6" ht="15.75" customHeight="1" x14ac:dyDescent="0.2">
      <c r="B722" s="88"/>
      <c r="C722" s="89"/>
      <c r="F722" s="101"/>
    </row>
    <row r="723" spans="2:6" ht="15.75" customHeight="1" x14ac:dyDescent="0.2">
      <c r="B723" s="88"/>
      <c r="C723" s="89"/>
      <c r="F723" s="101"/>
    </row>
    <row r="724" spans="2:6" ht="15.75" customHeight="1" x14ac:dyDescent="0.2">
      <c r="B724" s="88"/>
      <c r="C724" s="89"/>
      <c r="F724" s="101"/>
    </row>
    <row r="725" spans="2:6" ht="15.75" customHeight="1" x14ac:dyDescent="0.2">
      <c r="B725" s="88"/>
      <c r="C725" s="89"/>
      <c r="F725" s="101"/>
    </row>
    <row r="726" spans="2:6" ht="15.75" customHeight="1" x14ac:dyDescent="0.2">
      <c r="B726" s="88"/>
      <c r="C726" s="89"/>
      <c r="F726" s="101"/>
    </row>
    <row r="727" spans="2:6" ht="15.75" customHeight="1" x14ac:dyDescent="0.2">
      <c r="B727" s="88"/>
      <c r="C727" s="89"/>
      <c r="F727" s="101"/>
    </row>
    <row r="728" spans="2:6" ht="15.75" customHeight="1" x14ac:dyDescent="0.2">
      <c r="B728" s="88"/>
      <c r="C728" s="89"/>
      <c r="F728" s="101"/>
    </row>
    <row r="729" spans="2:6" ht="15.75" customHeight="1" x14ac:dyDescent="0.2">
      <c r="B729" s="88"/>
      <c r="C729" s="89"/>
      <c r="F729" s="101"/>
    </row>
    <row r="730" spans="2:6" ht="15.75" customHeight="1" x14ac:dyDescent="0.2">
      <c r="B730" s="88"/>
      <c r="C730" s="89"/>
      <c r="F730" s="101"/>
    </row>
    <row r="731" spans="2:6" ht="15.75" customHeight="1" x14ac:dyDescent="0.2">
      <c r="B731" s="88"/>
      <c r="C731" s="89"/>
      <c r="F731" s="101"/>
    </row>
    <row r="732" spans="2:6" ht="15.75" customHeight="1" x14ac:dyDescent="0.2">
      <c r="B732" s="88"/>
      <c r="C732" s="89"/>
      <c r="F732" s="101"/>
    </row>
    <row r="733" spans="2:6" ht="15.75" customHeight="1" x14ac:dyDescent="0.2">
      <c r="B733" s="88"/>
      <c r="C733" s="89"/>
      <c r="F733" s="101"/>
    </row>
    <row r="734" spans="2:6" ht="15.75" customHeight="1" x14ac:dyDescent="0.2">
      <c r="B734" s="88"/>
      <c r="C734" s="89"/>
      <c r="F734" s="101"/>
    </row>
    <row r="735" spans="2:6" ht="15.75" customHeight="1" x14ac:dyDescent="0.2">
      <c r="B735" s="88"/>
      <c r="C735" s="89"/>
      <c r="F735" s="101"/>
    </row>
    <row r="736" spans="2:6" ht="15.75" customHeight="1" x14ac:dyDescent="0.2">
      <c r="B736" s="88"/>
      <c r="C736" s="89"/>
      <c r="F736" s="101"/>
    </row>
    <row r="737" spans="2:6" ht="15.75" customHeight="1" x14ac:dyDescent="0.2">
      <c r="B737" s="88"/>
      <c r="C737" s="89"/>
      <c r="F737" s="101"/>
    </row>
    <row r="738" spans="2:6" ht="15.75" customHeight="1" x14ac:dyDescent="0.2">
      <c r="B738" s="88"/>
      <c r="C738" s="89"/>
      <c r="F738" s="101"/>
    </row>
    <row r="739" spans="2:6" ht="15.75" customHeight="1" x14ac:dyDescent="0.2">
      <c r="B739" s="88"/>
      <c r="C739" s="89"/>
      <c r="F739" s="101"/>
    </row>
    <row r="740" spans="2:6" ht="15.75" customHeight="1" x14ac:dyDescent="0.2">
      <c r="B740" s="88"/>
      <c r="C740" s="89"/>
      <c r="F740" s="101"/>
    </row>
    <row r="741" spans="2:6" ht="15.75" customHeight="1" x14ac:dyDescent="0.2">
      <c r="B741" s="88"/>
      <c r="C741" s="89"/>
      <c r="F741" s="101"/>
    </row>
    <row r="742" spans="2:6" ht="15.75" customHeight="1" x14ac:dyDescent="0.2">
      <c r="B742" s="88"/>
      <c r="C742" s="89"/>
      <c r="F742" s="101"/>
    </row>
    <row r="743" spans="2:6" ht="15.75" customHeight="1" x14ac:dyDescent="0.2">
      <c r="B743" s="88"/>
      <c r="C743" s="89"/>
      <c r="F743" s="101"/>
    </row>
    <row r="744" spans="2:6" ht="15.75" customHeight="1" x14ac:dyDescent="0.2">
      <c r="B744" s="88"/>
      <c r="C744" s="89"/>
      <c r="F744" s="101"/>
    </row>
    <row r="745" spans="2:6" ht="15.75" customHeight="1" x14ac:dyDescent="0.2">
      <c r="B745" s="88"/>
      <c r="C745" s="89"/>
      <c r="F745" s="101"/>
    </row>
    <row r="746" spans="2:6" ht="15.75" customHeight="1" x14ac:dyDescent="0.2">
      <c r="B746" s="88"/>
      <c r="C746" s="89"/>
      <c r="F746" s="101"/>
    </row>
    <row r="747" spans="2:6" ht="15.75" customHeight="1" x14ac:dyDescent="0.2">
      <c r="B747" s="88"/>
      <c r="C747" s="89"/>
      <c r="F747" s="101"/>
    </row>
    <row r="748" spans="2:6" ht="15.75" customHeight="1" x14ac:dyDescent="0.2">
      <c r="B748" s="88"/>
      <c r="C748" s="89"/>
      <c r="F748" s="101"/>
    </row>
    <row r="749" spans="2:6" ht="15.75" customHeight="1" x14ac:dyDescent="0.2">
      <c r="B749" s="88"/>
      <c r="C749" s="89"/>
      <c r="F749" s="101"/>
    </row>
    <row r="750" spans="2:6" ht="15.75" customHeight="1" x14ac:dyDescent="0.2">
      <c r="B750" s="88"/>
      <c r="C750" s="89"/>
      <c r="F750" s="101"/>
    </row>
    <row r="751" spans="2:6" ht="15.75" customHeight="1" x14ac:dyDescent="0.2">
      <c r="B751" s="88"/>
      <c r="C751" s="89"/>
      <c r="F751" s="101"/>
    </row>
    <row r="752" spans="2:6" ht="15.75" customHeight="1" x14ac:dyDescent="0.2">
      <c r="B752" s="88"/>
      <c r="C752" s="89"/>
      <c r="F752" s="101"/>
    </row>
    <row r="753" spans="2:6" ht="15.75" customHeight="1" x14ac:dyDescent="0.2">
      <c r="B753" s="88"/>
      <c r="C753" s="89"/>
      <c r="F753" s="101"/>
    </row>
    <row r="754" spans="2:6" ht="15.75" customHeight="1" x14ac:dyDescent="0.2">
      <c r="B754" s="88"/>
      <c r="C754" s="89"/>
      <c r="F754" s="101"/>
    </row>
    <row r="755" spans="2:6" ht="15.75" customHeight="1" x14ac:dyDescent="0.2">
      <c r="B755" s="88"/>
      <c r="C755" s="89"/>
      <c r="F755" s="101"/>
    </row>
    <row r="756" spans="2:6" ht="15.75" customHeight="1" x14ac:dyDescent="0.2">
      <c r="B756" s="88"/>
      <c r="C756" s="89"/>
      <c r="F756" s="101"/>
    </row>
    <row r="757" spans="2:6" ht="15.75" customHeight="1" x14ac:dyDescent="0.2">
      <c r="B757" s="88"/>
      <c r="C757" s="89"/>
      <c r="F757" s="101"/>
    </row>
    <row r="758" spans="2:6" ht="15.75" customHeight="1" x14ac:dyDescent="0.2">
      <c r="B758" s="88"/>
      <c r="C758" s="89"/>
      <c r="F758" s="101"/>
    </row>
    <row r="759" spans="2:6" ht="15.75" customHeight="1" x14ac:dyDescent="0.2">
      <c r="B759" s="88"/>
      <c r="C759" s="89"/>
      <c r="F759" s="101"/>
    </row>
    <row r="760" spans="2:6" ht="15.75" customHeight="1" x14ac:dyDescent="0.2">
      <c r="B760" s="88"/>
      <c r="C760" s="89"/>
      <c r="F760" s="101"/>
    </row>
    <row r="761" spans="2:6" ht="15.75" customHeight="1" x14ac:dyDescent="0.2">
      <c r="B761" s="88"/>
      <c r="C761" s="89"/>
      <c r="F761" s="101"/>
    </row>
    <row r="762" spans="2:6" ht="15.75" customHeight="1" x14ac:dyDescent="0.2">
      <c r="B762" s="88"/>
      <c r="C762" s="89"/>
      <c r="F762" s="101"/>
    </row>
    <row r="763" spans="2:6" ht="15.75" customHeight="1" x14ac:dyDescent="0.2">
      <c r="B763" s="88"/>
      <c r="C763" s="89"/>
      <c r="F763" s="101"/>
    </row>
    <row r="764" spans="2:6" ht="15.75" customHeight="1" x14ac:dyDescent="0.2">
      <c r="B764" s="88"/>
      <c r="C764" s="89"/>
      <c r="F764" s="101"/>
    </row>
    <row r="765" spans="2:6" ht="15.75" customHeight="1" x14ac:dyDescent="0.2">
      <c r="B765" s="88"/>
      <c r="C765" s="89"/>
      <c r="F765" s="101"/>
    </row>
    <row r="766" spans="2:6" ht="15.75" customHeight="1" x14ac:dyDescent="0.2">
      <c r="B766" s="88"/>
      <c r="C766" s="89"/>
      <c r="F766" s="101"/>
    </row>
    <row r="767" spans="2:6" ht="15.75" customHeight="1" x14ac:dyDescent="0.2">
      <c r="B767" s="88"/>
      <c r="C767" s="89"/>
      <c r="F767" s="101"/>
    </row>
    <row r="768" spans="2:6" ht="15.75" customHeight="1" x14ac:dyDescent="0.2">
      <c r="B768" s="88"/>
      <c r="C768" s="89"/>
      <c r="F768" s="101"/>
    </row>
    <row r="769" spans="2:6" ht="15.75" customHeight="1" x14ac:dyDescent="0.2">
      <c r="B769" s="88"/>
      <c r="C769" s="89"/>
      <c r="F769" s="101"/>
    </row>
    <row r="770" spans="2:6" ht="15.75" customHeight="1" x14ac:dyDescent="0.2">
      <c r="B770" s="88"/>
      <c r="C770" s="89"/>
      <c r="F770" s="101"/>
    </row>
    <row r="771" spans="2:6" ht="15.75" customHeight="1" x14ac:dyDescent="0.2">
      <c r="B771" s="88"/>
      <c r="C771" s="89"/>
      <c r="F771" s="101"/>
    </row>
    <row r="772" spans="2:6" ht="15.75" customHeight="1" x14ac:dyDescent="0.2">
      <c r="B772" s="88"/>
      <c r="C772" s="89"/>
      <c r="F772" s="101"/>
    </row>
    <row r="773" spans="2:6" ht="15.75" customHeight="1" x14ac:dyDescent="0.2">
      <c r="B773" s="88"/>
      <c r="C773" s="89"/>
      <c r="F773" s="101"/>
    </row>
    <row r="774" spans="2:6" ht="15.75" customHeight="1" x14ac:dyDescent="0.2">
      <c r="B774" s="88"/>
      <c r="C774" s="89"/>
      <c r="F774" s="101"/>
    </row>
    <row r="775" spans="2:6" ht="15.75" customHeight="1" x14ac:dyDescent="0.2">
      <c r="B775" s="88"/>
      <c r="C775" s="89"/>
      <c r="F775" s="101"/>
    </row>
    <row r="776" spans="2:6" ht="15.75" customHeight="1" x14ac:dyDescent="0.2">
      <c r="B776" s="88"/>
      <c r="C776" s="89"/>
      <c r="F776" s="101"/>
    </row>
    <row r="777" spans="2:6" ht="15.75" customHeight="1" x14ac:dyDescent="0.2">
      <c r="B777" s="88"/>
      <c r="C777" s="89"/>
      <c r="F777" s="101"/>
    </row>
    <row r="778" spans="2:6" ht="15.75" customHeight="1" x14ac:dyDescent="0.2">
      <c r="B778" s="88"/>
      <c r="C778" s="89"/>
      <c r="F778" s="101"/>
    </row>
    <row r="779" spans="2:6" ht="15.75" customHeight="1" x14ac:dyDescent="0.2">
      <c r="B779" s="88"/>
      <c r="C779" s="89"/>
      <c r="F779" s="101"/>
    </row>
    <row r="780" spans="2:6" ht="15.75" customHeight="1" x14ac:dyDescent="0.2">
      <c r="B780" s="88"/>
      <c r="C780" s="89"/>
      <c r="F780" s="101"/>
    </row>
    <row r="781" spans="2:6" ht="15.75" customHeight="1" x14ac:dyDescent="0.2">
      <c r="B781" s="88"/>
      <c r="C781" s="89"/>
      <c r="F781" s="101"/>
    </row>
    <row r="782" spans="2:6" ht="15.75" customHeight="1" x14ac:dyDescent="0.2">
      <c r="B782" s="88"/>
      <c r="C782" s="89"/>
      <c r="F782" s="101"/>
    </row>
    <row r="783" spans="2:6" ht="15.75" customHeight="1" x14ac:dyDescent="0.2">
      <c r="B783" s="88"/>
      <c r="C783" s="89"/>
      <c r="F783" s="101"/>
    </row>
    <row r="784" spans="2:6" ht="15.75" customHeight="1" x14ac:dyDescent="0.2">
      <c r="B784" s="88"/>
      <c r="C784" s="89"/>
      <c r="F784" s="101"/>
    </row>
    <row r="785" spans="2:6" ht="15.75" customHeight="1" x14ac:dyDescent="0.2">
      <c r="B785" s="88"/>
      <c r="C785" s="89"/>
      <c r="F785" s="101"/>
    </row>
    <row r="786" spans="2:6" ht="15.75" customHeight="1" x14ac:dyDescent="0.2">
      <c r="B786" s="88"/>
      <c r="C786" s="89"/>
      <c r="F786" s="101"/>
    </row>
    <row r="787" spans="2:6" ht="15.75" customHeight="1" x14ac:dyDescent="0.2">
      <c r="B787" s="88"/>
      <c r="C787" s="89"/>
      <c r="F787" s="101"/>
    </row>
    <row r="788" spans="2:6" ht="15.75" customHeight="1" x14ac:dyDescent="0.2">
      <c r="B788" s="88"/>
      <c r="C788" s="89"/>
      <c r="F788" s="101"/>
    </row>
    <row r="789" spans="2:6" ht="15.75" customHeight="1" x14ac:dyDescent="0.2">
      <c r="B789" s="88"/>
      <c r="C789" s="89"/>
      <c r="F789" s="101"/>
    </row>
    <row r="790" spans="2:6" ht="15.75" customHeight="1" x14ac:dyDescent="0.2">
      <c r="B790" s="88"/>
      <c r="C790" s="89"/>
      <c r="F790" s="101"/>
    </row>
    <row r="791" spans="2:6" ht="15.75" customHeight="1" x14ac:dyDescent="0.2">
      <c r="B791" s="88"/>
      <c r="C791" s="89"/>
      <c r="F791" s="101"/>
    </row>
    <row r="792" spans="2:6" ht="15.75" customHeight="1" x14ac:dyDescent="0.2">
      <c r="B792" s="88"/>
      <c r="C792" s="89"/>
      <c r="F792" s="101"/>
    </row>
    <row r="793" spans="2:6" ht="15.75" customHeight="1" x14ac:dyDescent="0.2">
      <c r="B793" s="88"/>
      <c r="C793" s="89"/>
      <c r="F793" s="101"/>
    </row>
    <row r="794" spans="2:6" ht="15.75" customHeight="1" x14ac:dyDescent="0.2">
      <c r="B794" s="88"/>
      <c r="C794" s="89"/>
      <c r="F794" s="101"/>
    </row>
    <row r="795" spans="2:6" ht="15.75" customHeight="1" x14ac:dyDescent="0.2">
      <c r="B795" s="88"/>
      <c r="C795" s="89"/>
      <c r="F795" s="101"/>
    </row>
    <row r="796" spans="2:6" ht="15.75" customHeight="1" x14ac:dyDescent="0.2">
      <c r="B796" s="88"/>
      <c r="C796" s="89"/>
      <c r="F796" s="101"/>
    </row>
    <row r="797" spans="2:6" ht="15.75" customHeight="1" x14ac:dyDescent="0.2">
      <c r="B797" s="88"/>
      <c r="C797" s="89"/>
      <c r="F797" s="101"/>
    </row>
    <row r="798" spans="2:6" ht="15.75" customHeight="1" x14ac:dyDescent="0.2">
      <c r="B798" s="88"/>
      <c r="C798" s="89"/>
      <c r="F798" s="101"/>
    </row>
    <row r="799" spans="2:6" ht="15.75" customHeight="1" x14ac:dyDescent="0.2">
      <c r="B799" s="88"/>
      <c r="C799" s="89"/>
      <c r="F799" s="101"/>
    </row>
    <row r="800" spans="2:6" ht="15.75" customHeight="1" x14ac:dyDescent="0.2">
      <c r="B800" s="88"/>
      <c r="C800" s="89"/>
      <c r="F800" s="101"/>
    </row>
    <row r="801" spans="2:6" ht="15.75" customHeight="1" x14ac:dyDescent="0.2">
      <c r="B801" s="88"/>
      <c r="C801" s="89"/>
      <c r="F801" s="101"/>
    </row>
    <row r="802" spans="2:6" ht="15.75" customHeight="1" x14ac:dyDescent="0.2">
      <c r="B802" s="88"/>
      <c r="C802" s="89"/>
      <c r="F802" s="101"/>
    </row>
    <row r="803" spans="2:6" ht="15.75" customHeight="1" x14ac:dyDescent="0.2">
      <c r="B803" s="88"/>
      <c r="C803" s="89"/>
      <c r="F803" s="101"/>
    </row>
    <row r="804" spans="2:6" ht="15.75" customHeight="1" x14ac:dyDescent="0.2">
      <c r="B804" s="88"/>
      <c r="C804" s="89"/>
      <c r="F804" s="101"/>
    </row>
    <row r="805" spans="2:6" ht="15.75" customHeight="1" x14ac:dyDescent="0.2">
      <c r="B805" s="88"/>
      <c r="C805" s="89"/>
      <c r="F805" s="101"/>
    </row>
    <row r="806" spans="2:6" ht="15.75" customHeight="1" x14ac:dyDescent="0.2">
      <c r="B806" s="88"/>
      <c r="C806" s="89"/>
      <c r="F806" s="101"/>
    </row>
    <row r="807" spans="2:6" ht="15.75" customHeight="1" x14ac:dyDescent="0.2">
      <c r="B807" s="88"/>
      <c r="C807" s="89"/>
      <c r="F807" s="101"/>
    </row>
    <row r="808" spans="2:6" ht="15.75" customHeight="1" x14ac:dyDescent="0.2">
      <c r="B808" s="88"/>
      <c r="C808" s="89"/>
      <c r="F808" s="101"/>
    </row>
    <row r="809" spans="2:6" ht="15.75" customHeight="1" x14ac:dyDescent="0.2">
      <c r="B809" s="88"/>
      <c r="C809" s="89"/>
      <c r="F809" s="101"/>
    </row>
    <row r="810" spans="2:6" ht="15.75" customHeight="1" x14ac:dyDescent="0.2">
      <c r="B810" s="88"/>
      <c r="C810" s="89"/>
      <c r="F810" s="101"/>
    </row>
    <row r="811" spans="2:6" ht="15.75" customHeight="1" x14ac:dyDescent="0.2">
      <c r="B811" s="88"/>
      <c r="C811" s="89"/>
      <c r="F811" s="101"/>
    </row>
    <row r="812" spans="2:6" ht="15.75" customHeight="1" x14ac:dyDescent="0.2">
      <c r="B812" s="88"/>
      <c r="C812" s="89"/>
      <c r="F812" s="101"/>
    </row>
    <row r="813" spans="2:6" ht="15.75" customHeight="1" x14ac:dyDescent="0.2">
      <c r="B813" s="88"/>
      <c r="C813" s="89"/>
      <c r="F813" s="101"/>
    </row>
    <row r="814" spans="2:6" ht="15.75" customHeight="1" x14ac:dyDescent="0.2">
      <c r="B814" s="88"/>
      <c r="C814" s="89"/>
      <c r="F814" s="101"/>
    </row>
    <row r="815" spans="2:6" ht="15.75" customHeight="1" x14ac:dyDescent="0.2">
      <c r="B815" s="88"/>
      <c r="C815" s="89"/>
      <c r="F815" s="101"/>
    </row>
    <row r="816" spans="2:6" ht="15.75" customHeight="1" x14ac:dyDescent="0.2">
      <c r="B816" s="88"/>
      <c r="C816" s="89"/>
      <c r="F816" s="101"/>
    </row>
    <row r="817" spans="2:6" ht="15.75" customHeight="1" x14ac:dyDescent="0.2">
      <c r="B817" s="88"/>
      <c r="C817" s="89"/>
      <c r="F817" s="101"/>
    </row>
    <row r="818" spans="2:6" ht="15.75" customHeight="1" x14ac:dyDescent="0.2">
      <c r="B818" s="88"/>
      <c r="C818" s="89"/>
      <c r="F818" s="101"/>
    </row>
    <row r="819" spans="2:6" ht="15.75" customHeight="1" x14ac:dyDescent="0.2">
      <c r="B819" s="88"/>
      <c r="C819" s="89"/>
      <c r="F819" s="101"/>
    </row>
    <row r="820" spans="2:6" ht="15.75" customHeight="1" x14ac:dyDescent="0.2">
      <c r="B820" s="88"/>
      <c r="C820" s="89"/>
      <c r="F820" s="101"/>
    </row>
    <row r="821" spans="2:6" ht="15.75" customHeight="1" x14ac:dyDescent="0.2">
      <c r="B821" s="88"/>
      <c r="C821" s="89"/>
      <c r="F821" s="101"/>
    </row>
    <row r="822" spans="2:6" ht="15.75" customHeight="1" x14ac:dyDescent="0.2">
      <c r="B822" s="88"/>
      <c r="C822" s="89"/>
      <c r="F822" s="101"/>
    </row>
    <row r="823" spans="2:6" ht="15.75" customHeight="1" x14ac:dyDescent="0.2">
      <c r="B823" s="88"/>
      <c r="C823" s="89"/>
      <c r="F823" s="101"/>
    </row>
    <row r="824" spans="2:6" ht="15.75" customHeight="1" x14ac:dyDescent="0.2">
      <c r="B824" s="88"/>
      <c r="C824" s="89"/>
      <c r="F824" s="101"/>
    </row>
    <row r="825" spans="2:6" ht="15.75" customHeight="1" x14ac:dyDescent="0.2">
      <c r="B825" s="88"/>
      <c r="C825" s="89"/>
      <c r="F825" s="101"/>
    </row>
    <row r="826" spans="2:6" ht="15.75" customHeight="1" x14ac:dyDescent="0.2">
      <c r="B826" s="88"/>
      <c r="C826" s="89"/>
      <c r="F826" s="101"/>
    </row>
    <row r="827" spans="2:6" ht="15.75" customHeight="1" x14ac:dyDescent="0.2">
      <c r="B827" s="88"/>
      <c r="C827" s="89"/>
      <c r="F827" s="101"/>
    </row>
    <row r="828" spans="2:6" ht="15.75" customHeight="1" x14ac:dyDescent="0.2">
      <c r="B828" s="88"/>
      <c r="C828" s="89"/>
      <c r="F828" s="101"/>
    </row>
    <row r="829" spans="2:6" ht="15.75" customHeight="1" x14ac:dyDescent="0.2">
      <c r="B829" s="88"/>
      <c r="C829" s="89"/>
      <c r="F829" s="101"/>
    </row>
    <row r="830" spans="2:6" ht="15.75" customHeight="1" x14ac:dyDescent="0.2">
      <c r="B830" s="88"/>
      <c r="C830" s="89"/>
      <c r="F830" s="101"/>
    </row>
    <row r="831" spans="2:6" ht="15.75" customHeight="1" x14ac:dyDescent="0.2">
      <c r="B831" s="88"/>
      <c r="C831" s="89"/>
      <c r="F831" s="101"/>
    </row>
    <row r="832" spans="2:6" ht="15.75" customHeight="1" x14ac:dyDescent="0.2">
      <c r="B832" s="88"/>
      <c r="C832" s="89"/>
      <c r="F832" s="101"/>
    </row>
    <row r="833" spans="2:6" ht="15.75" customHeight="1" x14ac:dyDescent="0.2">
      <c r="B833" s="88"/>
      <c r="C833" s="89"/>
      <c r="F833" s="101"/>
    </row>
    <row r="834" spans="2:6" ht="15.75" customHeight="1" x14ac:dyDescent="0.2">
      <c r="B834" s="88"/>
      <c r="C834" s="89"/>
      <c r="F834" s="101"/>
    </row>
    <row r="835" spans="2:6" ht="15.75" customHeight="1" x14ac:dyDescent="0.2">
      <c r="B835" s="88"/>
      <c r="C835" s="89"/>
      <c r="F835" s="101"/>
    </row>
    <row r="836" spans="2:6" ht="15.75" customHeight="1" x14ac:dyDescent="0.2">
      <c r="B836" s="88"/>
      <c r="C836" s="89"/>
      <c r="F836" s="101"/>
    </row>
    <row r="837" spans="2:6" ht="15.75" customHeight="1" x14ac:dyDescent="0.2">
      <c r="B837" s="88"/>
      <c r="C837" s="89"/>
      <c r="F837" s="101"/>
    </row>
    <row r="838" spans="2:6" ht="15.75" customHeight="1" x14ac:dyDescent="0.2">
      <c r="B838" s="88"/>
      <c r="C838" s="89"/>
      <c r="F838" s="101"/>
    </row>
    <row r="839" spans="2:6" ht="15.75" customHeight="1" x14ac:dyDescent="0.2">
      <c r="B839" s="88"/>
      <c r="C839" s="89"/>
      <c r="F839" s="101"/>
    </row>
    <row r="840" spans="2:6" ht="15.75" customHeight="1" x14ac:dyDescent="0.2">
      <c r="B840" s="88"/>
      <c r="C840" s="89"/>
      <c r="F840" s="101"/>
    </row>
    <row r="841" spans="2:6" ht="15.75" customHeight="1" x14ac:dyDescent="0.2">
      <c r="B841" s="88"/>
      <c r="C841" s="89"/>
      <c r="F841" s="101"/>
    </row>
    <row r="842" spans="2:6" ht="15.75" customHeight="1" x14ac:dyDescent="0.2">
      <c r="B842" s="88"/>
      <c r="C842" s="89"/>
      <c r="F842" s="101"/>
    </row>
    <row r="843" spans="2:6" ht="15.75" customHeight="1" x14ac:dyDescent="0.2">
      <c r="B843" s="88"/>
      <c r="C843" s="89"/>
      <c r="F843" s="101"/>
    </row>
    <row r="844" spans="2:6" ht="15.75" customHeight="1" x14ac:dyDescent="0.2">
      <c r="B844" s="88"/>
      <c r="C844" s="89"/>
      <c r="F844" s="101"/>
    </row>
    <row r="845" spans="2:6" ht="15.75" customHeight="1" x14ac:dyDescent="0.2">
      <c r="B845" s="88"/>
      <c r="C845" s="89"/>
      <c r="F845" s="101"/>
    </row>
    <row r="846" spans="2:6" ht="15.75" customHeight="1" x14ac:dyDescent="0.2">
      <c r="B846" s="88"/>
      <c r="C846" s="89"/>
      <c r="F846" s="101"/>
    </row>
    <row r="847" spans="2:6" ht="15.75" customHeight="1" x14ac:dyDescent="0.2">
      <c r="B847" s="88"/>
      <c r="C847" s="89"/>
      <c r="F847" s="101"/>
    </row>
    <row r="848" spans="2:6" ht="15.75" customHeight="1" x14ac:dyDescent="0.2">
      <c r="B848" s="88"/>
      <c r="C848" s="89"/>
      <c r="F848" s="101"/>
    </row>
    <row r="849" spans="2:6" ht="15.75" customHeight="1" x14ac:dyDescent="0.2">
      <c r="B849" s="88"/>
      <c r="C849" s="89"/>
      <c r="F849" s="101"/>
    </row>
    <row r="850" spans="2:6" ht="15.75" customHeight="1" x14ac:dyDescent="0.2">
      <c r="B850" s="88"/>
      <c r="C850" s="89"/>
      <c r="F850" s="101"/>
    </row>
    <row r="851" spans="2:6" ht="15.75" customHeight="1" x14ac:dyDescent="0.2">
      <c r="B851" s="88"/>
      <c r="C851" s="89"/>
      <c r="F851" s="101"/>
    </row>
    <row r="852" spans="2:6" ht="15.75" customHeight="1" x14ac:dyDescent="0.2">
      <c r="B852" s="88"/>
      <c r="C852" s="89"/>
      <c r="F852" s="101"/>
    </row>
    <row r="853" spans="2:6" ht="15.75" customHeight="1" x14ac:dyDescent="0.2">
      <c r="B853" s="88"/>
      <c r="C853" s="89"/>
      <c r="F853" s="101"/>
    </row>
    <row r="854" spans="2:6" ht="15.75" customHeight="1" x14ac:dyDescent="0.2">
      <c r="B854" s="88"/>
      <c r="C854" s="89"/>
      <c r="F854" s="101"/>
    </row>
    <row r="855" spans="2:6" ht="15.75" customHeight="1" x14ac:dyDescent="0.2">
      <c r="B855" s="88"/>
      <c r="C855" s="89"/>
      <c r="F855" s="101"/>
    </row>
    <row r="856" spans="2:6" ht="15.75" customHeight="1" x14ac:dyDescent="0.2">
      <c r="B856" s="88"/>
      <c r="C856" s="89"/>
      <c r="F856" s="101"/>
    </row>
    <row r="857" spans="2:6" ht="15.75" customHeight="1" x14ac:dyDescent="0.2">
      <c r="B857" s="88"/>
      <c r="C857" s="89"/>
      <c r="F857" s="101"/>
    </row>
    <row r="858" spans="2:6" ht="15.75" customHeight="1" x14ac:dyDescent="0.2">
      <c r="B858" s="88"/>
      <c r="C858" s="89"/>
      <c r="F858" s="101"/>
    </row>
    <row r="859" spans="2:6" ht="15.75" customHeight="1" x14ac:dyDescent="0.2">
      <c r="B859" s="88"/>
      <c r="C859" s="89"/>
      <c r="F859" s="101"/>
    </row>
  </sheetData>
  <sheetProtection algorithmName="SHA-512" hashValue="05YyD+8LvPaojbNAGDrJwbZGktNFjN05dVsWsO0PalvwTjHURElNtKyPaNNbBEPQGkRfOVRsZa+gCYWIpC/Z1A==" saltValue="RucA19EPPPIHyy27XA0S5Q==" spinCount="100000" sheet="1" selectLockedCells="1"/>
  <mergeCells count="7">
    <mergeCell ref="D1:E1"/>
    <mergeCell ref="F3:F4"/>
    <mergeCell ref="F16:F17"/>
    <mergeCell ref="F45:F52"/>
    <mergeCell ref="F10:F14"/>
    <mergeCell ref="F18:F19"/>
    <mergeCell ref="F43:F44"/>
  </mergeCells>
  <phoneticPr fontId="1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1155CC"/>
    <outlinePr summaryBelow="0" summaryRight="0"/>
  </sheetPr>
  <dimension ref="A1:Z840"/>
  <sheetViews>
    <sheetView showGridLines="0" topLeftCell="B1" zoomScaleNormal="100" workbookViewId="0">
      <selection activeCell="D27" sqref="D27"/>
    </sheetView>
  </sheetViews>
  <sheetFormatPr baseColWidth="10" defaultColWidth="12.6640625" defaultRowHeight="15.75" customHeight="1" x14ac:dyDescent="0.2"/>
  <cols>
    <col min="1" max="1" width="8" style="13" hidden="1" customWidth="1"/>
    <col min="2" max="2" width="50.33203125" style="13" customWidth="1"/>
    <col min="3" max="3" width="7.6640625" style="13" customWidth="1"/>
    <col min="4" max="4" width="10.6640625" style="13" bestFit="1" customWidth="1"/>
    <col min="5" max="26" width="8.83203125" style="13" customWidth="1"/>
    <col min="27" max="16384" width="12.6640625" style="13"/>
  </cols>
  <sheetData>
    <row r="1" spans="1:26" ht="19" x14ac:dyDescent="0.25">
      <c r="A1" s="4"/>
      <c r="B1" s="91"/>
      <c r="C1" s="92" t="s">
        <v>460</v>
      </c>
      <c r="D1" s="209">
        <f>SUM(E3:E200)</f>
        <v>0</v>
      </c>
      <c r="E1" s="209"/>
      <c r="F1" s="29"/>
    </row>
    <row r="2" spans="1:26" ht="48" x14ac:dyDescent="0.2">
      <c r="A2" s="4"/>
      <c r="B2" s="15" t="s">
        <v>6</v>
      </c>
      <c r="C2" s="16" t="s">
        <v>7</v>
      </c>
      <c r="D2" s="30" t="s">
        <v>215</v>
      </c>
      <c r="E2" s="30" t="s">
        <v>23</v>
      </c>
      <c r="F2" s="83"/>
      <c r="G2" s="83"/>
      <c r="H2" s="83"/>
      <c r="I2" s="83"/>
      <c r="J2" s="83"/>
      <c r="K2" s="83"/>
      <c r="L2" s="83"/>
      <c r="M2" s="83"/>
      <c r="N2" s="83"/>
      <c r="O2" s="83"/>
      <c r="P2" s="83"/>
      <c r="Q2" s="83"/>
      <c r="R2" s="83"/>
      <c r="S2" s="83"/>
      <c r="T2" s="83"/>
      <c r="U2" s="83"/>
      <c r="V2" s="83"/>
      <c r="W2" s="83"/>
      <c r="X2" s="83"/>
      <c r="Y2" s="83"/>
      <c r="Z2" s="83"/>
    </row>
    <row r="3" spans="1:26" ht="15" x14ac:dyDescent="0.2">
      <c r="B3" s="219" t="s">
        <v>217</v>
      </c>
      <c r="C3" s="220"/>
      <c r="D3" s="220"/>
      <c r="E3" s="221"/>
      <c r="F3" s="80"/>
      <c r="G3" s="80"/>
      <c r="H3" s="80"/>
      <c r="I3" s="80"/>
      <c r="J3" s="80"/>
      <c r="K3" s="80"/>
      <c r="L3" s="80"/>
      <c r="M3" s="80"/>
      <c r="N3" s="80"/>
      <c r="O3" s="80"/>
      <c r="P3" s="80"/>
      <c r="Q3" s="80"/>
      <c r="R3" s="80"/>
      <c r="S3" s="80"/>
      <c r="T3" s="80"/>
      <c r="U3" s="80"/>
      <c r="V3" s="80"/>
      <c r="W3" s="80"/>
      <c r="X3" s="80"/>
      <c r="Y3" s="80"/>
      <c r="Z3" s="80"/>
    </row>
    <row r="4" spans="1:26" ht="15.75" customHeight="1" x14ac:dyDescent="0.2">
      <c r="A4" s="13" t="s">
        <v>24</v>
      </c>
      <c r="B4" s="17" t="str">
        <f>VLOOKUP($A4,data!$A:$F,2,FALSE)</f>
        <v>Agenda ***référence plus disponible***</v>
      </c>
      <c r="C4" s="18">
        <f>VLOOKUP($A4,data!$A:$F,5,FALSE)</f>
        <v>0</v>
      </c>
      <c r="D4" s="95"/>
      <c r="E4" s="82">
        <f t="shared" ref="E4:E49" si="0">D4*C4</f>
        <v>0</v>
      </c>
    </row>
    <row r="5" spans="1:26" ht="15.75" customHeight="1" x14ac:dyDescent="0.2">
      <c r="A5" s="13" t="s">
        <v>25</v>
      </c>
      <c r="B5" s="17" t="str">
        <f>VLOOKUP($A5,data!$A:$F,2,FALSE)</f>
        <v>Agenda ***référence plus disponible***</v>
      </c>
      <c r="C5" s="18">
        <f>VLOOKUP($A5,data!$A:$F,5,FALSE)</f>
        <v>0</v>
      </c>
      <c r="D5" s="95"/>
      <c r="E5" s="82">
        <f t="shared" si="0"/>
        <v>0</v>
      </c>
    </row>
    <row r="6" spans="1:26" ht="15.75" customHeight="1" x14ac:dyDescent="0.2">
      <c r="A6" s="13" t="s">
        <v>26</v>
      </c>
      <c r="B6" s="17" t="str">
        <f>VLOOKUP($A6,data!$A:$F,2,FALSE)</f>
        <v>Agenda ***référence plus disponible***</v>
      </c>
      <c r="C6" s="18">
        <f>VLOOKUP($A6,data!$A:$F,5,FALSE)</f>
        <v>0</v>
      </c>
      <c r="D6" s="95"/>
      <c r="E6" s="82">
        <f t="shared" si="0"/>
        <v>0</v>
      </c>
    </row>
    <row r="7" spans="1:26" ht="15.75" customHeight="1" x14ac:dyDescent="0.2">
      <c r="A7" s="13" t="s">
        <v>63</v>
      </c>
      <c r="B7" s="17" t="str">
        <f>VLOOKUP($A7,data!$A:$F,2,FALSE)</f>
        <v>Cahier de texte à spirales 17 x 22 124 pages (bleu, rouge)</v>
      </c>
      <c r="C7" s="18">
        <f>VLOOKUP($A7,data!$A:$F,5,FALSE)</f>
        <v>2.2000000000000002</v>
      </c>
      <c r="D7" s="95"/>
      <c r="E7" s="82">
        <f t="shared" si="0"/>
        <v>0</v>
      </c>
    </row>
    <row r="8" spans="1:26" ht="15.75" customHeight="1" x14ac:dyDescent="0.2">
      <c r="A8" s="13" t="s">
        <v>113</v>
      </c>
      <c r="B8" s="17" t="str">
        <f>VLOOKUP($A8,data!$A:$F,2,FALSE)</f>
        <v>Feuillets mobiles A4 5x5 (100p)</v>
      </c>
      <c r="C8" s="18">
        <f>VLOOKUP($A8,data!$A:$F,5,FALSE)</f>
        <v>1.6</v>
      </c>
      <c r="D8" s="95"/>
      <c r="E8" s="22">
        <f t="shared" si="0"/>
        <v>0</v>
      </c>
      <c r="F8" s="6"/>
      <c r="G8" s="6"/>
      <c r="H8" s="6"/>
      <c r="I8" s="6"/>
      <c r="J8" s="6"/>
      <c r="K8" s="6"/>
      <c r="L8" s="6"/>
      <c r="M8" s="6"/>
      <c r="N8" s="6"/>
      <c r="O8" s="6"/>
      <c r="P8" s="6"/>
      <c r="Q8" s="6"/>
      <c r="R8" s="6"/>
      <c r="S8" s="6"/>
      <c r="T8" s="6"/>
      <c r="U8" s="6"/>
      <c r="V8" s="6"/>
      <c r="W8" s="6"/>
      <c r="X8" s="6"/>
      <c r="Y8" s="6"/>
      <c r="Z8" s="6"/>
    </row>
    <row r="9" spans="1:26" ht="15" x14ac:dyDescent="0.2">
      <c r="A9" s="13" t="s">
        <v>103</v>
      </c>
      <c r="B9" s="17" t="str">
        <f>VLOOKUP($A9,data!$A:$F,2,FALSE)</f>
        <v>Copies doubles A4 5x5 (200p)</v>
      </c>
      <c r="C9" s="18">
        <f>VLOOKUP($A9,data!$A:$F,5,FALSE)</f>
        <v>2.5</v>
      </c>
      <c r="D9" s="97"/>
      <c r="E9" s="82">
        <f t="shared" si="0"/>
        <v>0</v>
      </c>
    </row>
    <row r="10" spans="1:26" ht="15" x14ac:dyDescent="0.2">
      <c r="A10" s="13" t="s">
        <v>114</v>
      </c>
      <c r="B10" s="17" t="str">
        <f>VLOOKUP($A10,data!$A:$F,2,FALSE)</f>
        <v>Feuillets mobiles A4 SEYES (100p)</v>
      </c>
      <c r="C10" s="18">
        <f>VLOOKUP($A10,data!$A:$F,5,FALSE)</f>
        <v>1.6</v>
      </c>
      <c r="D10" s="97"/>
      <c r="E10" s="22">
        <f t="shared" si="0"/>
        <v>0</v>
      </c>
      <c r="F10" s="6"/>
      <c r="G10" s="6"/>
      <c r="H10" s="6"/>
      <c r="I10" s="6"/>
      <c r="J10" s="6"/>
      <c r="K10" s="6"/>
      <c r="L10" s="6"/>
      <c r="M10" s="6"/>
      <c r="N10" s="6"/>
      <c r="O10" s="6"/>
      <c r="P10" s="6"/>
      <c r="Q10" s="6"/>
      <c r="R10" s="6"/>
      <c r="S10" s="6"/>
      <c r="T10" s="6"/>
      <c r="U10" s="6"/>
      <c r="V10" s="6"/>
      <c r="W10" s="6"/>
      <c r="X10" s="6"/>
      <c r="Y10" s="6"/>
      <c r="Z10" s="6"/>
    </row>
    <row r="11" spans="1:26" ht="15" x14ac:dyDescent="0.2">
      <c r="A11" s="13" t="s">
        <v>104</v>
      </c>
      <c r="B11" s="17" t="str">
        <f>VLOOKUP($A11,data!$A:$F,2,FALSE)</f>
        <v>Copies doubles A4 SEYES (200p)</v>
      </c>
      <c r="C11" s="18">
        <f>VLOOKUP($A11,data!$A:$F,5,FALSE)</f>
        <v>2.5</v>
      </c>
      <c r="D11" s="97"/>
      <c r="E11" s="22">
        <f t="shared" si="0"/>
        <v>0</v>
      </c>
      <c r="F11" s="6"/>
      <c r="G11" s="6"/>
      <c r="H11" s="6"/>
      <c r="I11" s="6"/>
      <c r="J11" s="6"/>
      <c r="K11" s="6"/>
      <c r="L11" s="6"/>
      <c r="M11" s="6"/>
      <c r="N11" s="6"/>
      <c r="O11" s="6"/>
      <c r="P11" s="6"/>
      <c r="Q11" s="6"/>
      <c r="R11" s="6"/>
      <c r="S11" s="6"/>
      <c r="T11" s="6"/>
      <c r="U11" s="6"/>
      <c r="V11" s="6"/>
      <c r="W11" s="6"/>
      <c r="X11" s="6"/>
      <c r="Y11" s="6"/>
      <c r="Z11" s="6"/>
    </row>
    <row r="12" spans="1:26" ht="15" x14ac:dyDescent="0.2">
      <c r="A12" s="13" t="s">
        <v>105</v>
      </c>
      <c r="B12" s="17" t="str">
        <f>VLOOKUP($A12,data!$A:$F,2,FALSE)</f>
        <v>Crayon Staedtler HB</v>
      </c>
      <c r="C12" s="18">
        <f>VLOOKUP($A12,data!$A:$F,5,FALSE)</f>
        <v>0.5</v>
      </c>
      <c r="D12" s="95"/>
      <c r="E12" s="82">
        <f t="shared" si="0"/>
        <v>0</v>
      </c>
    </row>
    <row r="13" spans="1:26" ht="15" x14ac:dyDescent="0.2">
      <c r="A13" s="13" t="s">
        <v>107</v>
      </c>
      <c r="B13" s="17" t="str">
        <f>VLOOKUP($A13,data!$A:$F,2,FALSE)</f>
        <v>Criterium Bic Matic Classic HB 0,7 mm</v>
      </c>
      <c r="C13" s="18">
        <f>VLOOKUP($A13,data!$A:$F,5,FALSE)</f>
        <v>0.4</v>
      </c>
      <c r="D13" s="95"/>
      <c r="E13" s="82">
        <f t="shared" si="0"/>
        <v>0</v>
      </c>
    </row>
    <row r="14" spans="1:26" ht="15" x14ac:dyDescent="0.2">
      <c r="A14" s="13" t="s">
        <v>142</v>
      </c>
      <c r="B14" s="17" t="str">
        <f>VLOOKUP($A14,data!$A:$F,2,FALSE)</f>
        <v>Mine criterium Bic HB 0,7 mm</v>
      </c>
      <c r="C14" s="18">
        <f>VLOOKUP($A14,data!$A:$F,5,FALSE)</f>
        <v>1.5</v>
      </c>
      <c r="D14" s="95"/>
      <c r="E14" s="82">
        <f t="shared" si="0"/>
        <v>0</v>
      </c>
    </row>
    <row r="15" spans="1:26" ht="15" x14ac:dyDescent="0.2">
      <c r="A15" s="13" t="s">
        <v>106</v>
      </c>
      <c r="B15" s="17" t="str">
        <f>VLOOKUP($A15,data!$A:$F,2,FALSE)</f>
        <v>Crayons de couleur Staedler Noris (pochette de 12)</v>
      </c>
      <c r="C15" s="18">
        <f>VLOOKUP($A15,data!$A:$F,5,FALSE)</f>
        <v>3.3</v>
      </c>
      <c r="D15" s="95"/>
      <c r="E15" s="82">
        <f t="shared" si="0"/>
        <v>0</v>
      </c>
    </row>
    <row r="16" spans="1:26" ht="15" x14ac:dyDescent="0.2">
      <c r="A16" s="13" t="s">
        <v>139</v>
      </c>
      <c r="B16" s="17" t="str">
        <f>VLOOKUP($A16,data!$A:$F,2,FALSE)</f>
        <v>Gomme Staedtler Mars PVC free</v>
      </c>
      <c r="C16" s="18">
        <f>VLOOKUP($A16,data!$A:$F,5,FALSE)</f>
        <v>0.9</v>
      </c>
      <c r="D16" s="95"/>
      <c r="E16" s="82">
        <f t="shared" si="0"/>
        <v>0</v>
      </c>
    </row>
    <row r="17" spans="1:5" ht="15" x14ac:dyDescent="0.2">
      <c r="A17" s="13" t="s">
        <v>179</v>
      </c>
      <c r="B17" s="17" t="str">
        <f>VLOOKUP($A17,data!$A:$F,2,FALSE)</f>
        <v>Taille crayon Maped Clean (rose, bleu, vert)</v>
      </c>
      <c r="C17" s="18">
        <f>VLOOKUP($A17,data!$A:$F,5,FALSE)</f>
        <v>2</v>
      </c>
      <c r="D17" s="95"/>
      <c r="E17" s="82">
        <f t="shared" si="0"/>
        <v>0</v>
      </c>
    </row>
    <row r="18" spans="1:5" ht="15" x14ac:dyDescent="0.2">
      <c r="A18" s="13" t="s">
        <v>180</v>
      </c>
      <c r="B18" s="17" t="str">
        <f>VLOOKUP($A18,data!$A:$F,2,FALSE)</f>
        <v>Taille crayon STABILO droitier bleu</v>
      </c>
      <c r="C18" s="18">
        <f>VLOOKUP($A18,data!$A:$F,5,FALSE)</f>
        <v>4</v>
      </c>
      <c r="D18" s="95"/>
      <c r="E18" s="82">
        <f t="shared" si="0"/>
        <v>0</v>
      </c>
    </row>
    <row r="19" spans="1:5" ht="15" x14ac:dyDescent="0.2">
      <c r="A19" s="13" t="s">
        <v>181</v>
      </c>
      <c r="B19" s="17" t="str">
        <f>VLOOKUP($A19,data!$A:$F,2,FALSE)</f>
        <v xml:space="preserve">                                       droitier orange</v>
      </c>
      <c r="C19" s="18">
        <f>VLOOKUP($A19,data!$A:$F,5,FALSE)</f>
        <v>4</v>
      </c>
      <c r="D19" s="95"/>
      <c r="E19" s="82">
        <f t="shared" si="0"/>
        <v>0</v>
      </c>
    </row>
    <row r="20" spans="1:5" ht="15" x14ac:dyDescent="0.2">
      <c r="A20" s="13" t="s">
        <v>182</v>
      </c>
      <c r="B20" s="17" t="str">
        <f>VLOOKUP($A20,data!$A:$F,2,FALSE)</f>
        <v xml:space="preserve">                                       droitier petrol</v>
      </c>
      <c r="C20" s="18">
        <f>VLOOKUP($A20,data!$A:$F,5,FALSE)</f>
        <v>4</v>
      </c>
      <c r="D20" s="95"/>
      <c r="E20" s="82">
        <f t="shared" si="0"/>
        <v>0</v>
      </c>
    </row>
    <row r="21" spans="1:5" ht="15" x14ac:dyDescent="0.2">
      <c r="A21" s="13" t="s">
        <v>183</v>
      </c>
      <c r="B21" s="17" t="str">
        <f>VLOOKUP($A21,data!$A:$F,2,FALSE)</f>
        <v xml:space="preserve">                                       droitier rose</v>
      </c>
      <c r="C21" s="18">
        <f>VLOOKUP($A21,data!$A:$F,5,FALSE)</f>
        <v>4</v>
      </c>
      <c r="D21" s="95"/>
      <c r="E21" s="82">
        <f t="shared" si="0"/>
        <v>0</v>
      </c>
    </row>
    <row r="22" spans="1:5" ht="15" x14ac:dyDescent="0.2">
      <c r="A22" s="13" t="s">
        <v>184</v>
      </c>
      <c r="B22" s="17" t="str">
        <f>VLOOKUP($A22,data!$A:$F,2,FALSE)</f>
        <v xml:space="preserve">                                       droitier vert</v>
      </c>
      <c r="C22" s="18">
        <f>VLOOKUP($A22,data!$A:$F,5,FALSE)</f>
        <v>4</v>
      </c>
      <c r="D22" s="95"/>
      <c r="E22" s="82">
        <f t="shared" si="0"/>
        <v>0</v>
      </c>
    </row>
    <row r="23" spans="1:5" ht="15" x14ac:dyDescent="0.2">
      <c r="A23" s="13" t="s">
        <v>185</v>
      </c>
      <c r="B23" s="17" t="str">
        <f>VLOOKUP($A23,data!$A:$F,2,FALSE)</f>
        <v xml:space="preserve">                                       gaucher bleu</v>
      </c>
      <c r="C23" s="18">
        <f>VLOOKUP($A23,data!$A:$F,5,FALSE)</f>
        <v>4</v>
      </c>
      <c r="D23" s="95"/>
      <c r="E23" s="82">
        <f t="shared" si="0"/>
        <v>0</v>
      </c>
    </row>
    <row r="24" spans="1:5" ht="15" x14ac:dyDescent="0.2">
      <c r="A24" s="13" t="s">
        <v>186</v>
      </c>
      <c r="B24" s="17" t="str">
        <f>VLOOKUP($A24,data!$A:$F,2,FALSE)</f>
        <v xml:space="preserve">                                       gaucher petrol</v>
      </c>
      <c r="C24" s="18">
        <f>VLOOKUP($A24,data!$A:$F,5,FALSE)</f>
        <v>4</v>
      </c>
      <c r="D24" s="95"/>
      <c r="E24" s="82">
        <f t="shared" si="0"/>
        <v>0</v>
      </c>
    </row>
    <row r="25" spans="1:5" ht="15" x14ac:dyDescent="0.2">
      <c r="A25" s="13" t="s">
        <v>187</v>
      </c>
      <c r="B25" s="17" t="str">
        <f>VLOOKUP($A25,data!$A:$F,2,FALSE)</f>
        <v xml:space="preserve">                                       gaucher rose</v>
      </c>
      <c r="C25" s="18">
        <f>VLOOKUP($A25,data!$A:$F,5,FALSE)</f>
        <v>4</v>
      </c>
      <c r="D25" s="95"/>
      <c r="E25" s="82">
        <f t="shared" si="0"/>
        <v>0</v>
      </c>
    </row>
    <row r="26" spans="1:5" ht="15" x14ac:dyDescent="0.2">
      <c r="A26" s="13" t="s">
        <v>151</v>
      </c>
      <c r="B26" s="17" t="str">
        <f>VLOOKUP($A26,data!$A:$F,2,FALSE)</f>
        <v>Roller effaçable Frixion Ball bleu</v>
      </c>
      <c r="C26" s="18">
        <f>VLOOKUP($A26,data!$A:$F,5,FALSE)</f>
        <v>2.4</v>
      </c>
      <c r="D26" s="95"/>
      <c r="E26" s="82">
        <f t="shared" si="0"/>
        <v>0</v>
      </c>
    </row>
    <row r="27" spans="1:5" ht="15" x14ac:dyDescent="0.2">
      <c r="A27" s="13" t="s">
        <v>153</v>
      </c>
      <c r="B27" s="17" t="str">
        <f>VLOOKUP($A27,data!$A:$F,2,FALSE)</f>
        <v xml:space="preserve">                                                 noir</v>
      </c>
      <c r="C27" s="18">
        <f>VLOOKUP($A27,data!$A:$F,5,FALSE)</f>
        <v>2.4</v>
      </c>
      <c r="D27" s="95"/>
      <c r="E27" s="82">
        <f t="shared" si="0"/>
        <v>0</v>
      </c>
    </row>
    <row r="28" spans="1:5" ht="15" x14ac:dyDescent="0.2">
      <c r="A28" s="13" t="s">
        <v>156</v>
      </c>
      <c r="B28" s="17" t="str">
        <f>VLOOKUP($A28,data!$A:$F,2,FALSE)</f>
        <v xml:space="preserve">                                                 rouge</v>
      </c>
      <c r="C28" s="18">
        <f>VLOOKUP($A28,data!$A:$F,5,FALSE)</f>
        <v>2.4</v>
      </c>
      <c r="D28" s="95"/>
      <c r="E28" s="82">
        <f t="shared" si="0"/>
        <v>0</v>
      </c>
    </row>
    <row r="29" spans="1:5" ht="15" x14ac:dyDescent="0.2">
      <c r="A29" s="13" t="s">
        <v>158</v>
      </c>
      <c r="B29" s="17" t="str">
        <f>VLOOKUP($A29,data!$A:$F,2,FALSE)</f>
        <v xml:space="preserve">                                                 vert</v>
      </c>
      <c r="C29" s="18">
        <f>VLOOKUP($A29,data!$A:$F,5,FALSE)</f>
        <v>2.4</v>
      </c>
      <c r="D29" s="95"/>
      <c r="E29" s="82">
        <f t="shared" si="0"/>
        <v>0</v>
      </c>
    </row>
    <row r="30" spans="1:5" ht="15" x14ac:dyDescent="0.2">
      <c r="A30" s="13" t="s">
        <v>127</v>
      </c>
      <c r="B30" s="17" t="str">
        <f>VLOOKUP($A30,data!$A:$F,2,FALSE)</f>
        <v>Frixion Cartouche pour Stylo Roller effaçable (bleu)</v>
      </c>
      <c r="C30" s="18">
        <f>VLOOKUP($A30,data!$A:$F,5,FALSE)</f>
        <v>1.5</v>
      </c>
      <c r="D30" s="95"/>
      <c r="E30" s="82">
        <f t="shared" si="0"/>
        <v>0</v>
      </c>
    </row>
    <row r="31" spans="1:5" ht="15" x14ac:dyDescent="0.2">
      <c r="A31" s="13" t="s">
        <v>129</v>
      </c>
      <c r="B31" s="17" t="str">
        <f>VLOOKUP($A31,data!$A:$F,2,FALSE)</f>
        <v xml:space="preserve">                                                                                 (noir)</v>
      </c>
      <c r="C31" s="18">
        <f>VLOOKUP($A31,data!$A:$F,5,FALSE)</f>
        <v>1.5</v>
      </c>
      <c r="D31" s="95"/>
      <c r="E31" s="82">
        <f t="shared" si="0"/>
        <v>0</v>
      </c>
    </row>
    <row r="32" spans="1:5" ht="15" x14ac:dyDescent="0.2">
      <c r="A32" s="13" t="s">
        <v>132</v>
      </c>
      <c r="B32" s="17" t="str">
        <f>VLOOKUP($A32,data!$A:$F,2,FALSE)</f>
        <v xml:space="preserve">                                                                                 (rouge)</v>
      </c>
      <c r="C32" s="18">
        <f>VLOOKUP($A32,data!$A:$F,5,FALSE)</f>
        <v>1.5</v>
      </c>
      <c r="D32" s="95"/>
      <c r="E32" s="82">
        <f t="shared" si="0"/>
        <v>0</v>
      </c>
    </row>
    <row r="33" spans="1:26" ht="15" x14ac:dyDescent="0.2">
      <c r="A33" s="13" t="s">
        <v>135</v>
      </c>
      <c r="B33" s="17" t="str">
        <f>VLOOKUP($A33,data!$A:$F,2,FALSE)</f>
        <v xml:space="preserve">                                                                                 (vert)</v>
      </c>
      <c r="C33" s="18">
        <f>VLOOKUP($A33,data!$A:$F,5,FALSE)</f>
        <v>1.5</v>
      </c>
      <c r="D33" s="95"/>
      <c r="E33" s="82">
        <f t="shared" si="0"/>
        <v>0</v>
      </c>
    </row>
    <row r="34" spans="1:26" ht="15" x14ac:dyDescent="0.2">
      <c r="A34" s="13" t="s">
        <v>174</v>
      </c>
      <c r="B34" s="17" t="str">
        <f>VLOOKUP($A34,data!$A:$F,2,FALSE)</f>
        <v>Stylo Bic cristal bleu</v>
      </c>
      <c r="C34" s="18">
        <f>VLOOKUP($A34,data!$A:$F,5,FALSE)</f>
        <v>0.3</v>
      </c>
      <c r="D34" s="95"/>
      <c r="E34" s="82">
        <f t="shared" si="0"/>
        <v>0</v>
      </c>
    </row>
    <row r="35" spans="1:26" ht="15" x14ac:dyDescent="0.2">
      <c r="A35" s="13" t="s">
        <v>175</v>
      </c>
      <c r="B35" s="17" t="str">
        <f>VLOOKUP($A35,data!$A:$F,2,FALSE)</f>
        <v xml:space="preserve">                            noir</v>
      </c>
      <c r="C35" s="18">
        <f>VLOOKUP($A35,data!$A:$F,5,FALSE)</f>
        <v>0.3</v>
      </c>
      <c r="D35" s="95"/>
      <c r="E35" s="82">
        <f t="shared" si="0"/>
        <v>0</v>
      </c>
    </row>
    <row r="36" spans="1:26" ht="15" x14ac:dyDescent="0.2">
      <c r="A36" s="13" t="s">
        <v>176</v>
      </c>
      <c r="B36" s="17" t="str">
        <f>VLOOKUP($A36,data!$A:$F,2,FALSE)</f>
        <v xml:space="preserve">                            rouge</v>
      </c>
      <c r="C36" s="18">
        <f>VLOOKUP($A36,data!$A:$F,5,FALSE)</f>
        <v>0.3</v>
      </c>
      <c r="D36" s="95"/>
      <c r="E36" s="82">
        <f t="shared" si="0"/>
        <v>0</v>
      </c>
    </row>
    <row r="37" spans="1:26" ht="15" x14ac:dyDescent="0.2">
      <c r="A37" s="13" t="s">
        <v>177</v>
      </c>
      <c r="B37" s="17" t="str">
        <f>VLOOKUP($A37,data!$A:$F,2,FALSE)</f>
        <v xml:space="preserve">                            vert</v>
      </c>
      <c r="C37" s="18">
        <f>VLOOKUP($A37,data!$A:$F,5,FALSE)</f>
        <v>0.3</v>
      </c>
      <c r="D37" s="95"/>
      <c r="E37" s="82">
        <f t="shared" si="0"/>
        <v>0</v>
      </c>
    </row>
    <row r="38" spans="1:26" ht="15" x14ac:dyDescent="0.2">
      <c r="A38" s="13" t="s">
        <v>108</v>
      </c>
      <c r="B38" s="17" t="str">
        <f>VLOOKUP($A38,data!$A:$F,2,FALSE)</f>
        <v>Effaceur Papermate</v>
      </c>
      <c r="C38" s="18">
        <f>VLOOKUP($A38,data!$A:$F,5,FALSE)</f>
        <v>1</v>
      </c>
      <c r="D38" s="97"/>
      <c r="E38" s="22">
        <f t="shared" si="0"/>
        <v>0</v>
      </c>
      <c r="F38" s="6"/>
      <c r="G38" s="6"/>
      <c r="H38" s="6"/>
      <c r="I38" s="6"/>
      <c r="J38" s="6"/>
      <c r="K38" s="6"/>
      <c r="L38" s="6"/>
      <c r="M38" s="6"/>
      <c r="N38" s="6"/>
      <c r="O38" s="6"/>
      <c r="P38" s="6"/>
      <c r="Q38" s="6"/>
      <c r="R38" s="6"/>
      <c r="S38" s="6"/>
      <c r="T38" s="6"/>
      <c r="U38" s="6"/>
      <c r="V38" s="6"/>
      <c r="W38" s="6"/>
      <c r="X38" s="6"/>
      <c r="Y38" s="6"/>
      <c r="Z38" s="6"/>
    </row>
    <row r="39" spans="1:26" ht="15" x14ac:dyDescent="0.2">
      <c r="A39" s="13" t="s">
        <v>178</v>
      </c>
      <c r="B39" s="17" t="str">
        <f>VLOOKUP($A39,data!$A:$F,2,FALSE)</f>
        <v>Stylo Stabilo Easyoriginal gaucher bleu</v>
      </c>
      <c r="C39" s="18">
        <f>VLOOKUP($A39,data!$A:$F,5,FALSE)</f>
        <v>4.8</v>
      </c>
      <c r="D39" s="97"/>
      <c r="E39" s="22">
        <f t="shared" si="0"/>
        <v>0</v>
      </c>
      <c r="F39" s="6"/>
      <c r="G39" s="6"/>
      <c r="H39" s="6"/>
      <c r="I39" s="6"/>
      <c r="J39" s="6"/>
      <c r="K39" s="6"/>
      <c r="L39" s="6"/>
      <c r="M39" s="6"/>
      <c r="N39" s="6"/>
      <c r="O39" s="6"/>
      <c r="P39" s="6"/>
      <c r="Q39" s="6"/>
      <c r="R39" s="6"/>
      <c r="S39" s="6"/>
      <c r="T39" s="6"/>
      <c r="U39" s="6"/>
      <c r="V39" s="6"/>
      <c r="W39" s="6"/>
      <c r="X39" s="6"/>
      <c r="Y39" s="6"/>
      <c r="Z39" s="6"/>
    </row>
    <row r="40" spans="1:26" ht="15" x14ac:dyDescent="0.2">
      <c r="A40" s="13" t="s">
        <v>188</v>
      </c>
      <c r="B40" s="17" t="str">
        <f>VLOOKUP($A40,data!$A:$F,2,FALSE)</f>
        <v>Tipp-ex pocket mini mouse 5mmx6m</v>
      </c>
      <c r="C40" s="18">
        <f>VLOOKUP($A40,data!$A:$F,5,FALSE)</f>
        <v>2.2000000000000002</v>
      </c>
      <c r="D40" s="95"/>
      <c r="E40" s="82">
        <f t="shared" si="0"/>
        <v>0</v>
      </c>
    </row>
    <row r="41" spans="1:26" ht="15" x14ac:dyDescent="0.2">
      <c r="A41" s="13" t="s">
        <v>189</v>
      </c>
      <c r="B41" s="17" t="str">
        <f>VLOOKUP($A41,data!$A:$F,2,FALSE)</f>
        <v>Tipp-ex recharge easy refill 5mmx14m</v>
      </c>
      <c r="C41" s="18">
        <f>VLOOKUP($A41,data!$A:$F,5,FALSE)</f>
        <v>1.7</v>
      </c>
      <c r="D41" s="95"/>
      <c r="E41" s="82">
        <f t="shared" si="0"/>
        <v>0</v>
      </c>
    </row>
    <row r="42" spans="1:26" ht="15" x14ac:dyDescent="0.2">
      <c r="A42" s="13" t="s">
        <v>190</v>
      </c>
      <c r="B42" s="17" t="str">
        <f>VLOOKUP($A42,data!$A:$F,2,FALSE)</f>
        <v>Tipp-ex roller easy refill 5mmx14m</v>
      </c>
      <c r="C42" s="18">
        <f>VLOOKUP($A42,data!$A:$F,5,FALSE)</f>
        <v>2.6</v>
      </c>
      <c r="D42" s="95"/>
      <c r="E42" s="82">
        <f t="shared" si="0"/>
        <v>0</v>
      </c>
    </row>
    <row r="43" spans="1:26" ht="15" x14ac:dyDescent="0.2">
      <c r="A43" s="13" t="s">
        <v>165</v>
      </c>
      <c r="B43" s="17" t="str">
        <f>VLOOKUP($A43,data!$A:$F,2,FALSE)</f>
        <v>Stabilo Boss Assorti (pochette de 4)</v>
      </c>
      <c r="C43" s="18">
        <f>VLOOKUP($A43,data!$A:$F,5,FALSE)</f>
        <v>3.7</v>
      </c>
      <c r="D43" s="95"/>
      <c r="E43" s="82">
        <f t="shared" si="0"/>
        <v>0</v>
      </c>
    </row>
    <row r="44" spans="1:26" ht="15" x14ac:dyDescent="0.2">
      <c r="A44" s="13" t="s">
        <v>166</v>
      </c>
      <c r="B44" s="17" t="str">
        <f>VLOOKUP($A44,data!$A:$F,2,FALSE)</f>
        <v>Stabilo Boss mini assorti (pochette de 5)</v>
      </c>
      <c r="C44" s="18">
        <f>VLOOKUP($A44,data!$A:$F,5,FALSE)</f>
        <v>4.5999999999999996</v>
      </c>
      <c r="D44" s="95"/>
      <c r="E44" s="82">
        <f t="shared" si="0"/>
        <v>0</v>
      </c>
    </row>
    <row r="45" spans="1:26" ht="15" x14ac:dyDescent="0.2">
      <c r="A45" s="13" t="s">
        <v>100</v>
      </c>
      <c r="B45" s="17" t="str">
        <f>VLOOKUP($A45,data!$A:$F,2,FALSE)</f>
        <v>Colle UHU / PRITT / PELIKAN petit tube (+-10g)</v>
      </c>
      <c r="C45" s="18">
        <f>VLOOKUP($A45,data!$A:$F,5,FALSE)</f>
        <v>1</v>
      </c>
      <c r="D45" s="97"/>
      <c r="E45" s="22">
        <f t="shared" si="0"/>
        <v>0</v>
      </c>
      <c r="F45" s="6"/>
      <c r="G45" s="6"/>
      <c r="H45" s="6"/>
      <c r="I45" s="6"/>
      <c r="J45" s="6"/>
      <c r="K45" s="6"/>
      <c r="L45" s="6"/>
      <c r="M45" s="6"/>
      <c r="N45" s="6"/>
      <c r="O45" s="6"/>
      <c r="P45" s="6"/>
      <c r="Q45" s="6"/>
      <c r="R45" s="6"/>
      <c r="S45" s="6"/>
      <c r="T45" s="6"/>
      <c r="U45" s="6"/>
      <c r="V45" s="6"/>
      <c r="W45" s="6"/>
      <c r="X45" s="6"/>
      <c r="Y45" s="6"/>
      <c r="Z45" s="6"/>
    </row>
    <row r="46" spans="1:26" ht="15" x14ac:dyDescent="0.2">
      <c r="A46" s="13" t="s">
        <v>101</v>
      </c>
      <c r="B46" s="17" t="str">
        <f>VLOOKUP($A46,data!$A:$F,2,FALSE)</f>
        <v>Colle UHU / PRITT / PELIKAN tube moyen (+-20g)</v>
      </c>
      <c r="C46" s="18">
        <f>VLOOKUP($A46,data!$A:$F,5,FALSE)</f>
        <v>1.7</v>
      </c>
      <c r="D46" s="97"/>
      <c r="E46" s="22">
        <f t="shared" si="0"/>
        <v>0</v>
      </c>
      <c r="F46" s="6"/>
      <c r="G46" s="6"/>
      <c r="H46" s="6"/>
      <c r="I46" s="6"/>
      <c r="J46" s="6"/>
      <c r="K46" s="6"/>
      <c r="L46" s="6"/>
      <c r="M46" s="6"/>
      <c r="N46" s="6"/>
      <c r="O46" s="6"/>
      <c r="P46" s="6"/>
      <c r="Q46" s="6"/>
      <c r="R46" s="6"/>
      <c r="S46" s="6"/>
      <c r="T46" s="6"/>
      <c r="U46" s="6"/>
      <c r="V46" s="6"/>
      <c r="W46" s="6"/>
      <c r="X46" s="6"/>
      <c r="Y46" s="6"/>
      <c r="Z46" s="6"/>
    </row>
    <row r="47" spans="1:26" ht="15" x14ac:dyDescent="0.2">
      <c r="A47" s="13" t="s">
        <v>99</v>
      </c>
      <c r="B47" s="17" t="str">
        <f>VLOOKUP($A47,data!$A:$F,2,FALSE)</f>
        <v>Colle UHU / PRITT / PELIKAN grand tube (+-40g)</v>
      </c>
      <c r="C47" s="18">
        <f>VLOOKUP($A47,data!$A:$F,5,FALSE)</f>
        <v>2.4</v>
      </c>
      <c r="D47" s="97"/>
      <c r="E47" s="22">
        <f t="shared" si="0"/>
        <v>0</v>
      </c>
      <c r="F47" s="6"/>
      <c r="G47" s="6"/>
      <c r="H47" s="6"/>
      <c r="I47" s="6"/>
      <c r="J47" s="6"/>
      <c r="K47" s="6"/>
      <c r="L47" s="6"/>
      <c r="M47" s="6"/>
      <c r="N47" s="6"/>
      <c r="O47" s="6"/>
      <c r="P47" s="6"/>
      <c r="Q47" s="6"/>
      <c r="R47" s="6"/>
      <c r="S47" s="6"/>
      <c r="T47" s="6"/>
      <c r="U47" s="6"/>
      <c r="V47" s="6"/>
      <c r="W47" s="6"/>
      <c r="X47" s="6"/>
      <c r="Y47" s="6"/>
      <c r="Z47" s="6"/>
    </row>
    <row r="48" spans="1:26" ht="15" x14ac:dyDescent="0.2">
      <c r="A48" s="13" t="s">
        <v>164</v>
      </c>
      <c r="B48" s="17" t="str">
        <f>VLOOKUP($A48,data!$A:$F,2,FALSE)</f>
        <v>Scotch transparent 19mmx33m</v>
      </c>
      <c r="C48" s="18">
        <f>VLOOKUP($A48,data!$A:$F,5,FALSE)</f>
        <v>1.3</v>
      </c>
      <c r="D48" s="97"/>
      <c r="E48" s="22">
        <f t="shared" si="0"/>
        <v>0</v>
      </c>
      <c r="F48" s="6"/>
      <c r="G48" s="6"/>
      <c r="H48" s="6"/>
      <c r="I48" s="6"/>
      <c r="J48" s="6"/>
      <c r="K48" s="6"/>
      <c r="L48" s="6"/>
      <c r="M48" s="6"/>
      <c r="N48" s="6"/>
      <c r="O48" s="6"/>
      <c r="P48" s="6"/>
      <c r="Q48" s="6"/>
      <c r="R48" s="6"/>
      <c r="S48" s="6"/>
      <c r="T48" s="6"/>
      <c r="U48" s="6"/>
      <c r="V48" s="6"/>
      <c r="W48" s="6"/>
      <c r="X48" s="6"/>
      <c r="Y48" s="6"/>
      <c r="Z48" s="6"/>
    </row>
    <row r="49" spans="1:26" ht="15" x14ac:dyDescent="0.2">
      <c r="A49" s="13" t="s">
        <v>77</v>
      </c>
      <c r="B49" s="17" t="str">
        <f>VLOOKUP($A49,data!$A:$F,2,FALSE)</f>
        <v>Ciseaux Maped Essentials 13 cm</v>
      </c>
      <c r="C49" s="18">
        <f>VLOOKUP($A49,data!$A:$F,5,FALSE)</f>
        <v>0.6</v>
      </c>
      <c r="D49" s="95"/>
      <c r="E49" s="22">
        <f t="shared" si="0"/>
        <v>0</v>
      </c>
    </row>
    <row r="50" spans="1:26" ht="15" x14ac:dyDescent="0.2">
      <c r="A50" s="13" t="s">
        <v>162</v>
      </c>
      <c r="B50" s="17" t="str">
        <f>VLOOKUP($A50,data!$A:$F,2,FALSE)</f>
        <v>Règle Maped 20 cm</v>
      </c>
      <c r="C50" s="18">
        <f>VLOOKUP($A50,data!$A:$F,5,FALSE)</f>
        <v>0.6</v>
      </c>
      <c r="D50" s="95"/>
      <c r="E50" s="82">
        <f t="shared" ref="E50:E51" si="1">D50*C50</f>
        <v>0</v>
      </c>
    </row>
    <row r="51" spans="1:26" ht="15" x14ac:dyDescent="0.2">
      <c r="A51" s="13" t="s">
        <v>163</v>
      </c>
      <c r="B51" s="17" t="str">
        <f>VLOOKUP($A51,data!$A:$F,2,FALSE)</f>
        <v>Règle Maped 30 cm</v>
      </c>
      <c r="C51" s="18">
        <f>VLOOKUP($A51,data!$A:$F,5,FALSE)</f>
        <v>0.8</v>
      </c>
      <c r="D51" s="95"/>
      <c r="E51" s="82">
        <f t="shared" si="1"/>
        <v>0</v>
      </c>
    </row>
    <row r="52" spans="1:26" ht="15" x14ac:dyDescent="0.2">
      <c r="A52" s="83"/>
      <c r="B52" s="98"/>
      <c r="C52" s="99"/>
      <c r="D52" s="100"/>
      <c r="E52" s="100"/>
      <c r="F52" s="6"/>
      <c r="G52" s="6"/>
      <c r="H52" s="6"/>
      <c r="I52" s="6"/>
      <c r="J52" s="6"/>
      <c r="K52" s="6"/>
      <c r="L52" s="6"/>
      <c r="M52" s="6"/>
      <c r="N52" s="6"/>
      <c r="O52" s="6"/>
      <c r="P52" s="6"/>
      <c r="Q52" s="6"/>
      <c r="R52" s="6"/>
      <c r="S52" s="6"/>
      <c r="T52" s="6"/>
      <c r="U52" s="6"/>
      <c r="V52" s="6"/>
      <c r="W52" s="6"/>
      <c r="X52" s="6"/>
      <c r="Y52" s="6"/>
      <c r="Z52" s="6"/>
    </row>
    <row r="53" spans="1:26" ht="15" x14ac:dyDescent="0.2">
      <c r="B53" s="219" t="s">
        <v>218</v>
      </c>
      <c r="C53" s="220"/>
      <c r="D53" s="220"/>
      <c r="E53" s="221"/>
      <c r="F53" s="6"/>
      <c r="G53" s="6"/>
      <c r="H53" s="6"/>
      <c r="I53" s="6"/>
      <c r="J53" s="6"/>
      <c r="K53" s="6"/>
      <c r="L53" s="6"/>
      <c r="M53" s="6"/>
      <c r="N53" s="6"/>
      <c r="O53" s="6"/>
      <c r="P53" s="6"/>
      <c r="Q53" s="6"/>
      <c r="R53" s="6"/>
      <c r="S53" s="6"/>
      <c r="T53" s="6"/>
      <c r="U53" s="6"/>
      <c r="V53" s="6"/>
      <c r="W53" s="6"/>
      <c r="X53" s="6"/>
      <c r="Y53" s="6"/>
      <c r="Z53" s="6"/>
    </row>
    <row r="54" spans="1:26" ht="15" x14ac:dyDescent="0.2">
      <c r="A54" s="13" t="s">
        <v>109</v>
      </c>
      <c r="B54" s="17" t="str">
        <f>VLOOKUP($A54,data!$A:$F,2,FALSE)</f>
        <v>Equerre Maped 21 cm 45° ou 60°</v>
      </c>
      <c r="C54" s="18">
        <f>VLOOKUP($A54,data!$A:$F,5,FALSE)</f>
        <v>0.8</v>
      </c>
      <c r="D54" s="95"/>
      <c r="E54" s="22">
        <f t="shared" ref="E54:E56" si="2">D54*C54</f>
        <v>0</v>
      </c>
      <c r="F54" s="6"/>
      <c r="G54" s="6"/>
      <c r="H54" s="6"/>
      <c r="I54" s="6"/>
      <c r="J54" s="6"/>
      <c r="K54" s="6"/>
      <c r="L54" s="6"/>
      <c r="M54" s="6"/>
      <c r="N54" s="6"/>
      <c r="O54" s="6"/>
      <c r="P54" s="6"/>
      <c r="Q54" s="6"/>
      <c r="R54" s="6"/>
      <c r="S54" s="6"/>
      <c r="T54" s="6"/>
      <c r="U54" s="6"/>
      <c r="V54" s="6"/>
      <c r="W54" s="6"/>
      <c r="X54" s="6"/>
      <c r="Y54" s="6"/>
      <c r="Z54" s="6"/>
    </row>
    <row r="55" spans="1:26" ht="15" x14ac:dyDescent="0.2">
      <c r="A55" s="13" t="s">
        <v>149</v>
      </c>
      <c r="B55" s="17" t="str">
        <f>VLOOKUP($A55,data!$A:$F,2,FALSE)</f>
        <v>Rapporteur Maped ou equivalent</v>
      </c>
      <c r="C55" s="18">
        <f>VLOOKUP($A55,data!$A:$F,5,FALSE)</f>
        <v>0.7</v>
      </c>
      <c r="D55" s="95"/>
      <c r="E55" s="22">
        <f t="shared" si="2"/>
        <v>0</v>
      </c>
      <c r="F55" s="6"/>
      <c r="G55" s="6"/>
      <c r="H55" s="6"/>
      <c r="I55" s="6"/>
      <c r="J55" s="6"/>
      <c r="K55" s="6"/>
      <c r="L55" s="6"/>
      <c r="M55" s="6"/>
      <c r="N55" s="6"/>
      <c r="O55" s="6"/>
      <c r="P55" s="6"/>
      <c r="Q55" s="6"/>
      <c r="R55" s="6"/>
      <c r="S55" s="6"/>
      <c r="T55" s="6"/>
      <c r="U55" s="6"/>
      <c r="V55" s="6"/>
      <c r="W55" s="6"/>
      <c r="X55" s="6"/>
      <c r="Y55" s="6"/>
      <c r="Z55" s="6"/>
    </row>
    <row r="56" spans="1:26" ht="15" x14ac:dyDescent="0.2">
      <c r="A56" s="13" t="s">
        <v>102</v>
      </c>
      <c r="B56" s="17" t="str">
        <f>VLOOKUP($A56,data!$A:$F,2,FALSE)</f>
        <v>Compas Maped Stop (mine et porte crayon)</v>
      </c>
      <c r="C56" s="18">
        <f>VLOOKUP($A56,data!$A:$F,5,FALSE)</f>
        <v>3.5</v>
      </c>
      <c r="D56" s="95"/>
      <c r="E56" s="22">
        <f t="shared" si="2"/>
        <v>0</v>
      </c>
      <c r="F56" s="6"/>
      <c r="G56" s="6"/>
      <c r="H56" s="6"/>
      <c r="I56" s="6"/>
      <c r="J56" s="6"/>
      <c r="K56" s="6"/>
      <c r="L56" s="6"/>
      <c r="M56" s="6"/>
      <c r="N56" s="6"/>
      <c r="O56" s="6"/>
      <c r="P56" s="6"/>
      <c r="Q56" s="6"/>
      <c r="R56" s="6"/>
      <c r="S56" s="6"/>
      <c r="T56" s="6"/>
      <c r="U56" s="6"/>
      <c r="V56" s="6"/>
      <c r="W56" s="6"/>
      <c r="X56" s="6"/>
      <c r="Y56" s="6"/>
      <c r="Z56" s="6"/>
    </row>
    <row r="57" spans="1:26" ht="15" x14ac:dyDescent="0.2">
      <c r="B57" s="98"/>
      <c r="C57" s="99"/>
      <c r="D57" s="100"/>
      <c r="E57" s="100"/>
    </row>
    <row r="58" spans="1:26" ht="15" x14ac:dyDescent="0.2">
      <c r="B58" s="219" t="s">
        <v>418</v>
      </c>
      <c r="C58" s="220"/>
      <c r="D58" s="220"/>
      <c r="E58" s="221"/>
    </row>
    <row r="59" spans="1:26" ht="15" x14ac:dyDescent="0.2">
      <c r="A59" s="13" t="s">
        <v>64</v>
      </c>
      <c r="B59" s="17" t="str">
        <f>VLOOKUP($A59,data!$A:$F,2,FALSE)</f>
        <v>Chemise 3 rabats PP opaque bleu</v>
      </c>
      <c r="C59" s="18">
        <f>VLOOKUP($A59,data!$A:$F,5,FALSE)</f>
        <v>1.2</v>
      </c>
      <c r="D59" s="95"/>
      <c r="E59" s="82">
        <f t="shared" ref="E59:E63" si="3">D59*C59</f>
        <v>0</v>
      </c>
    </row>
    <row r="60" spans="1:26" ht="15" x14ac:dyDescent="0.2">
      <c r="A60" s="13" t="s">
        <v>65</v>
      </c>
      <c r="B60" s="17" t="str">
        <f>VLOOKUP($A60,data!$A:$F,2,FALSE)</f>
        <v xml:space="preserve">                                                   jaune</v>
      </c>
      <c r="C60" s="18">
        <f>VLOOKUP($A60,data!$A:$F,5,FALSE)</f>
        <v>1.2</v>
      </c>
      <c r="D60" s="95"/>
      <c r="E60" s="82">
        <f t="shared" si="3"/>
        <v>0</v>
      </c>
    </row>
    <row r="61" spans="1:26" ht="15" x14ac:dyDescent="0.2">
      <c r="A61" s="13" t="s">
        <v>66</v>
      </c>
      <c r="B61" s="17" t="str">
        <f>VLOOKUP($A61,data!$A:$F,2,FALSE)</f>
        <v xml:space="preserve">                                                   noir</v>
      </c>
      <c r="C61" s="18">
        <f>VLOOKUP($A61,data!$A:$F,5,FALSE)</f>
        <v>1.2</v>
      </c>
      <c r="D61" s="95"/>
      <c r="E61" s="82">
        <f t="shared" si="3"/>
        <v>0</v>
      </c>
    </row>
    <row r="62" spans="1:26" ht="15" x14ac:dyDescent="0.2">
      <c r="A62" s="13" t="s">
        <v>67</v>
      </c>
      <c r="B62" s="17" t="str">
        <f>VLOOKUP($A62,data!$A:$F,2,FALSE)</f>
        <v xml:space="preserve">                                                   rouge</v>
      </c>
      <c r="C62" s="18">
        <f>VLOOKUP($A62,data!$A:$F,5,FALSE)</f>
        <v>1.2</v>
      </c>
      <c r="D62" s="95"/>
      <c r="E62" s="82">
        <f t="shared" si="3"/>
        <v>0</v>
      </c>
    </row>
    <row r="63" spans="1:26" ht="15" x14ac:dyDescent="0.2">
      <c r="A63" s="13" t="s">
        <v>68</v>
      </c>
      <c r="B63" s="17" t="str">
        <f>VLOOKUP($A63,data!$A:$F,2,FALSE)</f>
        <v xml:space="preserve">                                                   vert</v>
      </c>
      <c r="C63" s="18">
        <f>VLOOKUP($A63,data!$A:$F,5,FALSE)</f>
        <v>1.2</v>
      </c>
      <c r="D63" s="95"/>
      <c r="E63" s="82">
        <f t="shared" si="3"/>
        <v>0</v>
      </c>
    </row>
    <row r="64" spans="1:26" ht="15" x14ac:dyDescent="0.2">
      <c r="A64" s="9"/>
      <c r="B64" s="98"/>
      <c r="C64" s="99"/>
      <c r="D64" s="100"/>
      <c r="E64" s="100"/>
      <c r="F64" s="6"/>
      <c r="G64" s="6"/>
      <c r="H64" s="6"/>
      <c r="I64" s="6"/>
      <c r="J64" s="6"/>
      <c r="K64" s="6"/>
      <c r="L64" s="6"/>
      <c r="M64" s="6"/>
      <c r="N64" s="6"/>
      <c r="O64" s="6"/>
      <c r="P64" s="6"/>
      <c r="Q64" s="6"/>
      <c r="R64" s="6"/>
      <c r="S64" s="6"/>
      <c r="T64" s="6"/>
      <c r="U64" s="6"/>
      <c r="V64" s="6"/>
      <c r="W64" s="6"/>
      <c r="X64" s="6"/>
      <c r="Y64" s="6"/>
      <c r="Z64" s="6"/>
    </row>
    <row r="65" spans="1:26" ht="15" x14ac:dyDescent="0.2">
      <c r="B65" s="222" t="s">
        <v>219</v>
      </c>
      <c r="C65" s="223"/>
      <c r="D65" s="223"/>
      <c r="E65" s="224"/>
      <c r="F65" s="10"/>
      <c r="G65" s="10"/>
      <c r="H65" s="10"/>
      <c r="I65" s="10"/>
      <c r="J65" s="10"/>
      <c r="K65" s="10"/>
      <c r="L65" s="10"/>
      <c r="M65" s="10"/>
      <c r="N65" s="10"/>
      <c r="O65" s="10"/>
      <c r="P65" s="10"/>
      <c r="Q65" s="10"/>
      <c r="R65" s="10"/>
      <c r="S65" s="10"/>
      <c r="T65" s="10"/>
      <c r="U65" s="10"/>
      <c r="V65" s="10"/>
      <c r="W65" s="10"/>
      <c r="X65" s="10"/>
      <c r="Y65" s="10"/>
      <c r="Z65" s="10"/>
    </row>
    <row r="66" spans="1:26" ht="15" x14ac:dyDescent="0.2">
      <c r="A66" s="13" t="s">
        <v>35</v>
      </c>
      <c r="B66" s="17" t="str">
        <f>VLOOKUP($A66,data!$A:$F,2,FALSE)</f>
        <v>Cahier 24 x 32 PP SEYES 48p bleu</v>
      </c>
      <c r="C66" s="18">
        <f>VLOOKUP($A66,data!$A:$F,5,FALSE)</f>
        <v>1.2</v>
      </c>
      <c r="D66" s="95"/>
      <c r="E66" s="82">
        <f t="shared" ref="E66:E93" si="4">D66*C66</f>
        <v>0</v>
      </c>
    </row>
    <row r="67" spans="1:26" ht="15" x14ac:dyDescent="0.2">
      <c r="A67" s="13" t="s">
        <v>36</v>
      </c>
      <c r="B67" s="17" t="str">
        <f>VLOOKUP($A67,data!$A:$F,2,FALSE)</f>
        <v xml:space="preserve">                                                   gris perle</v>
      </c>
      <c r="C67" s="18">
        <f>VLOOKUP($A67,data!$A:$F,5,FALSE)</f>
        <v>1.2</v>
      </c>
      <c r="D67" s="95"/>
      <c r="E67" s="82">
        <f t="shared" si="4"/>
        <v>0</v>
      </c>
    </row>
    <row r="68" spans="1:26" ht="15" x14ac:dyDescent="0.2">
      <c r="A68" s="13" t="s">
        <v>37</v>
      </c>
      <c r="B68" s="17" t="str">
        <f>VLOOKUP($A68,data!$A:$F,2,FALSE)</f>
        <v xml:space="preserve">                                                   incolore</v>
      </c>
      <c r="C68" s="18">
        <f>VLOOKUP($A68,data!$A:$F,5,FALSE)</f>
        <v>1.2</v>
      </c>
      <c r="D68" s="95"/>
      <c r="E68" s="82">
        <f t="shared" si="4"/>
        <v>0</v>
      </c>
    </row>
    <row r="69" spans="1:26" ht="15" x14ac:dyDescent="0.2">
      <c r="A69" s="13" t="s">
        <v>38</v>
      </c>
      <c r="B69" s="17" t="str">
        <f>VLOOKUP($A69,data!$A:$F,2,FALSE)</f>
        <v xml:space="preserve">                                                   jaune</v>
      </c>
      <c r="C69" s="18">
        <f>VLOOKUP($A69,data!$A:$F,5,FALSE)</f>
        <v>1.2</v>
      </c>
      <c r="D69" s="95"/>
      <c r="E69" s="82">
        <f t="shared" si="4"/>
        <v>0</v>
      </c>
    </row>
    <row r="70" spans="1:26" ht="15" x14ac:dyDescent="0.2">
      <c r="A70" s="13" t="s">
        <v>39</v>
      </c>
      <c r="B70" s="17" t="str">
        <f>VLOOKUP($A70,data!$A:$F,2,FALSE)</f>
        <v xml:space="preserve">                                                   orange</v>
      </c>
      <c r="C70" s="18">
        <f>VLOOKUP($A70,data!$A:$F,5,FALSE)</f>
        <v>1.2</v>
      </c>
      <c r="D70" s="95"/>
      <c r="E70" s="82">
        <f t="shared" si="4"/>
        <v>0</v>
      </c>
    </row>
    <row r="71" spans="1:26" ht="15" x14ac:dyDescent="0.2">
      <c r="A71" s="13" t="s">
        <v>40</v>
      </c>
      <c r="B71" s="17" t="str">
        <f>VLOOKUP($A71,data!$A:$F,2,FALSE)</f>
        <v xml:space="preserve">                                                   rose</v>
      </c>
      <c r="C71" s="18">
        <f>VLOOKUP($A71,data!$A:$F,5,FALSE)</f>
        <v>1.2</v>
      </c>
      <c r="D71" s="95"/>
      <c r="E71" s="82">
        <f t="shared" si="4"/>
        <v>0</v>
      </c>
    </row>
    <row r="72" spans="1:26" ht="15" x14ac:dyDescent="0.2">
      <c r="A72" s="13" t="s">
        <v>41</v>
      </c>
      <c r="B72" s="17" t="str">
        <f>VLOOKUP($A72,data!$A:$F,2,FALSE)</f>
        <v xml:space="preserve">                                                   rouge</v>
      </c>
      <c r="C72" s="18">
        <f>VLOOKUP($A72,data!$A:$F,5,FALSE)</f>
        <v>1.2</v>
      </c>
      <c r="D72" s="95"/>
      <c r="E72" s="82">
        <f t="shared" si="4"/>
        <v>0</v>
      </c>
    </row>
    <row r="73" spans="1:26" ht="15" x14ac:dyDescent="0.2">
      <c r="A73" s="13" t="s">
        <v>42</v>
      </c>
      <c r="B73" s="17" t="str">
        <f>VLOOKUP($A73,data!$A:$F,2,FALSE)</f>
        <v xml:space="preserve">                                                   vert</v>
      </c>
      <c r="C73" s="18">
        <f>VLOOKUP($A73,data!$A:$F,5,FALSE)</f>
        <v>1.2</v>
      </c>
      <c r="D73" s="95"/>
      <c r="E73" s="82">
        <f t="shared" si="4"/>
        <v>0</v>
      </c>
    </row>
    <row r="74" spans="1:26" ht="15" x14ac:dyDescent="0.2">
      <c r="A74" s="13" t="s">
        <v>43</v>
      </c>
      <c r="B74" s="17" t="str">
        <f>VLOOKUP($A74,data!$A:$F,2,FALSE)</f>
        <v xml:space="preserve">                                                   violet</v>
      </c>
      <c r="C74" s="18">
        <f>VLOOKUP($A74,data!$A:$F,5,FALSE)</f>
        <v>1.2</v>
      </c>
      <c r="D74" s="95"/>
      <c r="E74" s="82">
        <f t="shared" si="4"/>
        <v>0</v>
      </c>
    </row>
    <row r="75" spans="1:26" ht="15" x14ac:dyDescent="0.2">
      <c r="A75" s="13" t="s">
        <v>44</v>
      </c>
      <c r="B75" s="17" t="str">
        <f>VLOOKUP($A75,data!$A:$F,2,FALSE)</f>
        <v>Cahier 24 x 32 PP SEYES 96p bleu</v>
      </c>
      <c r="C75" s="18">
        <f>VLOOKUP($A75,data!$A:$F,5,FALSE)</f>
        <v>1.9</v>
      </c>
      <c r="D75" s="95"/>
      <c r="E75" s="82">
        <f t="shared" si="4"/>
        <v>0</v>
      </c>
    </row>
    <row r="76" spans="1:26" ht="15" x14ac:dyDescent="0.2">
      <c r="A76" s="13" t="s">
        <v>45</v>
      </c>
      <c r="B76" s="17" t="str">
        <f>VLOOKUP($A76,data!$A:$F,2,FALSE)</f>
        <v xml:space="preserve">                                                   gris perle</v>
      </c>
      <c r="C76" s="18">
        <f>VLOOKUP($A76,data!$A:$F,5,FALSE)</f>
        <v>1.9</v>
      </c>
      <c r="D76" s="95"/>
      <c r="E76" s="82">
        <f t="shared" si="4"/>
        <v>0</v>
      </c>
    </row>
    <row r="77" spans="1:26" ht="15" x14ac:dyDescent="0.2">
      <c r="A77" s="13" t="s">
        <v>46</v>
      </c>
      <c r="B77" s="17" t="str">
        <f>VLOOKUP($A77,data!$A:$F,2,FALSE)</f>
        <v xml:space="preserve">                                                   incolore</v>
      </c>
      <c r="C77" s="18">
        <f>VLOOKUP($A77,data!$A:$F,5,FALSE)</f>
        <v>1.9</v>
      </c>
      <c r="D77" s="95"/>
      <c r="E77" s="82">
        <f t="shared" si="4"/>
        <v>0</v>
      </c>
    </row>
    <row r="78" spans="1:26" ht="15" x14ac:dyDescent="0.2">
      <c r="A78" s="13" t="s">
        <v>47</v>
      </c>
      <c r="B78" s="17" t="str">
        <f>VLOOKUP($A78,data!$A:$F,2,FALSE)</f>
        <v xml:space="preserve">                                                   jaune</v>
      </c>
      <c r="C78" s="18">
        <f>VLOOKUP($A78,data!$A:$F,5,FALSE)</f>
        <v>1.9</v>
      </c>
      <c r="D78" s="95"/>
      <c r="E78" s="82">
        <f t="shared" si="4"/>
        <v>0</v>
      </c>
    </row>
    <row r="79" spans="1:26" ht="15" x14ac:dyDescent="0.2">
      <c r="A79" s="13" t="s">
        <v>48</v>
      </c>
      <c r="B79" s="17" t="str">
        <f>VLOOKUP($A79,data!$A:$F,2,FALSE)</f>
        <v xml:space="preserve">                                                   orange</v>
      </c>
      <c r="C79" s="18">
        <f>VLOOKUP($A79,data!$A:$F,5,FALSE)</f>
        <v>1.9</v>
      </c>
      <c r="D79" s="95"/>
      <c r="E79" s="82">
        <f t="shared" si="4"/>
        <v>0</v>
      </c>
    </row>
    <row r="80" spans="1:26" ht="15" x14ac:dyDescent="0.2">
      <c r="A80" s="13" t="s">
        <v>49</v>
      </c>
      <c r="B80" s="17" t="str">
        <f>VLOOKUP($A80,data!$A:$F,2,FALSE)</f>
        <v xml:space="preserve">                                                   rose</v>
      </c>
      <c r="C80" s="18">
        <f>VLOOKUP($A80,data!$A:$F,5,FALSE)</f>
        <v>1.9</v>
      </c>
      <c r="D80" s="95"/>
      <c r="E80" s="82">
        <f t="shared" si="4"/>
        <v>0</v>
      </c>
    </row>
    <row r="81" spans="1:26" ht="15" x14ac:dyDescent="0.2">
      <c r="A81" s="13" t="s">
        <v>50</v>
      </c>
      <c r="B81" s="17" t="str">
        <f>VLOOKUP($A81,data!$A:$F,2,FALSE)</f>
        <v xml:space="preserve">                                                   rouge</v>
      </c>
      <c r="C81" s="18">
        <f>VLOOKUP($A81,data!$A:$F,5,FALSE)</f>
        <v>1.9</v>
      </c>
      <c r="D81" s="95"/>
      <c r="E81" s="82">
        <f t="shared" si="4"/>
        <v>0</v>
      </c>
    </row>
    <row r="82" spans="1:26" ht="15" x14ac:dyDescent="0.2">
      <c r="A82" s="13" t="s">
        <v>51</v>
      </c>
      <c r="B82" s="17" t="str">
        <f>VLOOKUP($A82,data!$A:$F,2,FALSE)</f>
        <v xml:space="preserve">                                                   vert</v>
      </c>
      <c r="C82" s="18">
        <f>VLOOKUP($A82,data!$A:$F,5,FALSE)</f>
        <v>1.9</v>
      </c>
      <c r="D82" s="95"/>
      <c r="E82" s="82">
        <f t="shared" si="4"/>
        <v>0</v>
      </c>
    </row>
    <row r="83" spans="1:26" ht="15" x14ac:dyDescent="0.2">
      <c r="A83" s="13" t="s">
        <v>52</v>
      </c>
      <c r="B83" s="17" t="str">
        <f>VLOOKUP($A83,data!$A:$F,2,FALSE)</f>
        <v xml:space="preserve">                                                   violet</v>
      </c>
      <c r="C83" s="18">
        <f>VLOOKUP($A83,data!$A:$F,5,FALSE)</f>
        <v>1.9</v>
      </c>
      <c r="D83" s="95"/>
      <c r="E83" s="82">
        <f t="shared" si="4"/>
        <v>0</v>
      </c>
    </row>
    <row r="84" spans="1:26" ht="15" x14ac:dyDescent="0.2">
      <c r="A84" s="13" t="s">
        <v>53</v>
      </c>
      <c r="B84" s="17" t="str">
        <f>VLOOKUP($A84,data!$A:$F,2,FALSE)</f>
        <v>Cahier 24 x 32 PP à rabats SEYES 48p bleu</v>
      </c>
      <c r="C84" s="18">
        <f>VLOOKUP($A84,data!$A:$F,5,FALSE)</f>
        <v>1.8</v>
      </c>
      <c r="D84" s="95"/>
      <c r="E84" s="82">
        <f t="shared" si="4"/>
        <v>0</v>
      </c>
    </row>
    <row r="85" spans="1:26" ht="15" x14ac:dyDescent="0.2">
      <c r="A85" s="13" t="s">
        <v>54</v>
      </c>
      <c r="B85" s="17" t="str">
        <f>VLOOKUP($A85,data!$A:$F,2,FALSE)</f>
        <v xml:space="preserve">                                                                  jaune</v>
      </c>
      <c r="C85" s="18">
        <f>VLOOKUP($A85,data!$A:$F,5,FALSE)</f>
        <v>1.8</v>
      </c>
      <c r="D85" s="95"/>
      <c r="E85" s="82">
        <f t="shared" si="4"/>
        <v>0</v>
      </c>
    </row>
    <row r="86" spans="1:26" ht="15" x14ac:dyDescent="0.2">
      <c r="A86" s="13" t="s">
        <v>55</v>
      </c>
      <c r="B86" s="17" t="str">
        <f>VLOOKUP($A86,data!$A:$F,2,FALSE)</f>
        <v xml:space="preserve">                                                                  rouge</v>
      </c>
      <c r="C86" s="18">
        <f>VLOOKUP($A86,data!$A:$F,5,FALSE)</f>
        <v>1.8</v>
      </c>
      <c r="D86" s="95"/>
      <c r="E86" s="82">
        <f t="shared" si="4"/>
        <v>0</v>
      </c>
    </row>
    <row r="87" spans="1:26" ht="15" x14ac:dyDescent="0.2">
      <c r="A87" s="13" t="s">
        <v>56</v>
      </c>
      <c r="B87" s="17" t="str">
        <f>VLOOKUP($A87,data!$A:$F,2,FALSE)</f>
        <v xml:space="preserve">                                                                  vert</v>
      </c>
      <c r="C87" s="18">
        <f>VLOOKUP($A87,data!$A:$F,5,FALSE)</f>
        <v>1.8</v>
      </c>
      <c r="D87" s="95"/>
      <c r="E87" s="82">
        <f t="shared" si="4"/>
        <v>0</v>
      </c>
    </row>
    <row r="88" spans="1:26" ht="15" x14ac:dyDescent="0.2">
      <c r="A88" s="13" t="s">
        <v>57</v>
      </c>
      <c r="B88" s="17" t="str">
        <f>VLOOKUP($A88,data!$A:$F,2,FALSE)</f>
        <v>Cahier 24 x 32 PP à rabats SEYES 96p bleu</v>
      </c>
      <c r="C88" s="18">
        <f>VLOOKUP($A88,data!$A:$F,5,FALSE)</f>
        <v>2.9</v>
      </c>
      <c r="D88" s="95"/>
      <c r="E88" s="82">
        <f t="shared" si="4"/>
        <v>0</v>
      </c>
    </row>
    <row r="89" spans="1:26" ht="15" x14ac:dyDescent="0.2">
      <c r="A89" s="13" t="s">
        <v>58</v>
      </c>
      <c r="B89" s="17" t="str">
        <f>VLOOKUP($A89,data!$A:$F,2,FALSE)</f>
        <v xml:space="preserve">                                                                  incolore</v>
      </c>
      <c r="C89" s="18">
        <f>VLOOKUP($A89,data!$A:$F,5,FALSE)</f>
        <v>2.9</v>
      </c>
      <c r="D89" s="95"/>
      <c r="E89" s="82">
        <f t="shared" si="4"/>
        <v>0</v>
      </c>
    </row>
    <row r="90" spans="1:26" ht="15" x14ac:dyDescent="0.2">
      <c r="A90" s="13" t="s">
        <v>59</v>
      </c>
      <c r="B90" s="17" t="str">
        <f>VLOOKUP($A90,data!$A:$F,2,FALSE)</f>
        <v xml:space="preserve">                                                                  jaune</v>
      </c>
      <c r="C90" s="18">
        <f>VLOOKUP($A90,data!$A:$F,5,FALSE)</f>
        <v>2.9</v>
      </c>
      <c r="D90" s="95"/>
      <c r="E90" s="82">
        <f t="shared" si="4"/>
        <v>0</v>
      </c>
    </row>
    <row r="91" spans="1:26" ht="15" x14ac:dyDescent="0.2">
      <c r="A91" s="13" t="s">
        <v>60</v>
      </c>
      <c r="B91" s="17" t="str">
        <f>VLOOKUP($A91,data!$A:$F,2,FALSE)</f>
        <v xml:space="preserve">                                                                  rouge</v>
      </c>
      <c r="C91" s="18">
        <f>VLOOKUP($A91,data!$A:$F,5,FALSE)</f>
        <v>2.9</v>
      </c>
      <c r="D91" s="95"/>
      <c r="E91" s="82">
        <f t="shared" si="4"/>
        <v>0</v>
      </c>
    </row>
    <row r="92" spans="1:26" ht="15" x14ac:dyDescent="0.2">
      <c r="A92" s="13" t="s">
        <v>61</v>
      </c>
      <c r="B92" s="17" t="str">
        <f>VLOOKUP($A92,data!$A:$F,2,FALSE)</f>
        <v xml:space="preserve">                                                                  vert</v>
      </c>
      <c r="C92" s="18">
        <f>VLOOKUP($A92,data!$A:$F,5,FALSE)</f>
        <v>2.9</v>
      </c>
      <c r="D92" s="95"/>
      <c r="E92" s="82">
        <f t="shared" si="4"/>
        <v>0</v>
      </c>
    </row>
    <row r="93" spans="1:26" ht="15" x14ac:dyDescent="0.2">
      <c r="A93" s="13" t="s">
        <v>192</v>
      </c>
      <c r="B93" s="17" t="str">
        <f>VLOOKUP($A93,data!$A:$F,2,FALSE)</f>
        <v>Cahier 24 x 32 cartonné SEYES 96 pages (bleu, jaune, vert, rouge)</v>
      </c>
      <c r="C93" s="18">
        <f>VLOOKUP($A93,data!$A:$F,5,FALSE)</f>
        <v>1.3</v>
      </c>
      <c r="D93" s="95"/>
      <c r="E93" s="82">
        <f t="shared" si="4"/>
        <v>0</v>
      </c>
    </row>
    <row r="94" spans="1:26" ht="15" x14ac:dyDescent="0.2">
      <c r="A94" s="9"/>
      <c r="B94" s="98"/>
      <c r="C94" s="99"/>
      <c r="D94" s="100"/>
      <c r="E94" s="100"/>
      <c r="F94" s="80"/>
      <c r="G94" s="80"/>
      <c r="H94" s="80"/>
      <c r="I94" s="80"/>
      <c r="J94" s="80"/>
      <c r="K94" s="80"/>
      <c r="L94" s="80"/>
      <c r="M94" s="80"/>
      <c r="N94" s="80"/>
      <c r="O94" s="80"/>
      <c r="P94" s="80"/>
      <c r="Q94" s="80"/>
      <c r="R94" s="80"/>
      <c r="S94" s="80"/>
      <c r="T94" s="80"/>
      <c r="U94" s="80"/>
      <c r="V94" s="80"/>
      <c r="W94" s="80"/>
      <c r="X94" s="80"/>
      <c r="Y94" s="80"/>
      <c r="Z94" s="80"/>
    </row>
    <row r="95" spans="1:26" ht="15" x14ac:dyDescent="0.2">
      <c r="B95" s="219" t="s">
        <v>220</v>
      </c>
      <c r="C95" s="220"/>
      <c r="D95" s="220"/>
      <c r="E95" s="221"/>
      <c r="F95" s="11"/>
      <c r="G95" s="11"/>
      <c r="H95" s="11"/>
      <c r="I95" s="11"/>
      <c r="J95" s="11"/>
      <c r="K95" s="11"/>
      <c r="L95" s="11"/>
      <c r="M95" s="11"/>
      <c r="N95" s="11"/>
      <c r="O95" s="11"/>
      <c r="P95" s="11"/>
      <c r="Q95" s="11"/>
      <c r="R95" s="11"/>
      <c r="S95" s="11"/>
      <c r="T95" s="11"/>
      <c r="U95" s="11"/>
      <c r="V95" s="11"/>
      <c r="W95" s="11"/>
      <c r="X95" s="11"/>
      <c r="Y95" s="11"/>
      <c r="Z95" s="11"/>
    </row>
    <row r="96" spans="1:26" ht="15" x14ac:dyDescent="0.2">
      <c r="A96" s="13" t="s">
        <v>33</v>
      </c>
      <c r="B96" s="17" t="str">
        <f>VLOOKUP($A96,data!$A:$F,2,FALSE)</f>
        <v>Cahier 24 x 32 PP 5x5 48p incolore</v>
      </c>
      <c r="C96" s="18">
        <f>VLOOKUP($A96,data!$A:$F,5,FALSE)</f>
        <v>1.2</v>
      </c>
      <c r="D96" s="95"/>
      <c r="E96" s="82">
        <f t="shared" ref="E96:E98" si="5">D96*C96</f>
        <v>0</v>
      </c>
    </row>
    <row r="97" spans="1:26" ht="15" x14ac:dyDescent="0.2">
      <c r="A97" s="13" t="s">
        <v>34</v>
      </c>
      <c r="B97" s="17" t="str">
        <f>VLOOKUP($A97,data!$A:$F,2,FALSE)</f>
        <v>Cahier 24 x 32 PP 5x5 96p incolore</v>
      </c>
      <c r="C97" s="18">
        <f>VLOOKUP($A97,data!$A:$F,5,FALSE)</f>
        <v>1.9</v>
      </c>
      <c r="D97" s="95"/>
      <c r="E97" s="82">
        <f t="shared" si="5"/>
        <v>0</v>
      </c>
    </row>
    <row r="98" spans="1:26" ht="15" x14ac:dyDescent="0.2">
      <c r="A98" s="13" t="s">
        <v>62</v>
      </c>
      <c r="B98" s="17" t="str">
        <f>VLOOKUP($A98,data!$A:$F,2,FALSE)</f>
        <v>Cahier 24 x 32 cartonné 5x5 96p (bleu, jaune, vert, rouge)</v>
      </c>
      <c r="C98" s="18">
        <f>VLOOKUP($A98,data!$A:$F,5,FALSE)</f>
        <v>1.3</v>
      </c>
      <c r="D98" s="95"/>
      <c r="E98" s="82">
        <f t="shared" si="5"/>
        <v>0</v>
      </c>
      <c r="F98" s="80"/>
      <c r="G98" s="80"/>
      <c r="H98" s="80"/>
      <c r="I98" s="80"/>
      <c r="J98" s="80"/>
      <c r="K98" s="80"/>
      <c r="L98" s="80"/>
      <c r="M98" s="80"/>
      <c r="N98" s="80"/>
      <c r="O98" s="80"/>
      <c r="P98" s="80"/>
      <c r="Q98" s="80"/>
      <c r="R98" s="80"/>
      <c r="S98" s="80"/>
      <c r="T98" s="80"/>
      <c r="U98" s="80"/>
      <c r="V98" s="80"/>
      <c r="W98" s="80"/>
      <c r="X98" s="80"/>
      <c r="Y98" s="80"/>
      <c r="Z98" s="80"/>
    </row>
    <row r="99" spans="1:26" ht="15" x14ac:dyDescent="0.2">
      <c r="A99" s="9"/>
      <c r="B99" s="98"/>
      <c r="C99" s="99"/>
      <c r="D99" s="100"/>
      <c r="E99" s="100"/>
      <c r="F99" s="80"/>
      <c r="G99" s="80"/>
      <c r="H99" s="80"/>
      <c r="I99" s="80"/>
      <c r="J99" s="80"/>
      <c r="K99" s="80"/>
      <c r="L99" s="80"/>
      <c r="M99" s="80"/>
      <c r="N99" s="80"/>
      <c r="O99" s="80"/>
      <c r="P99" s="80"/>
      <c r="Q99" s="80"/>
      <c r="R99" s="80"/>
      <c r="S99" s="80"/>
      <c r="T99" s="80"/>
      <c r="U99" s="80"/>
      <c r="V99" s="80"/>
      <c r="W99" s="80"/>
      <c r="X99" s="80"/>
      <c r="Y99" s="80"/>
      <c r="Z99" s="80"/>
    </row>
    <row r="100" spans="1:26" ht="15" x14ac:dyDescent="0.2">
      <c r="B100" s="219" t="s">
        <v>419</v>
      </c>
      <c r="C100" s="220"/>
      <c r="D100" s="220"/>
      <c r="E100" s="221"/>
      <c r="F100" s="80"/>
      <c r="G100" s="80"/>
      <c r="H100" s="80"/>
      <c r="I100" s="80"/>
      <c r="J100" s="80"/>
      <c r="K100" s="80"/>
      <c r="L100" s="80"/>
      <c r="M100" s="80"/>
      <c r="N100" s="80"/>
      <c r="O100" s="80"/>
      <c r="P100" s="80"/>
      <c r="Q100" s="80"/>
      <c r="R100" s="80"/>
      <c r="S100" s="80"/>
      <c r="T100" s="80"/>
      <c r="U100" s="80"/>
      <c r="V100" s="80"/>
      <c r="W100" s="80"/>
      <c r="X100" s="80"/>
      <c r="Y100" s="80"/>
      <c r="Z100" s="80"/>
    </row>
    <row r="101" spans="1:26" ht="15" x14ac:dyDescent="0.2">
      <c r="A101" s="13" t="s">
        <v>81</v>
      </c>
      <c r="B101" s="17" t="str">
        <f>VLOOKUP($A101,data!$A:$F,2,FALSE)</f>
        <v>Classeur PP opaque A4 maxi, diam 30mm, dos 40 mm bleu</v>
      </c>
      <c r="C101" s="18">
        <f>VLOOKUP($A101,data!$A:$F,5,FALSE)</f>
        <v>2.7</v>
      </c>
      <c r="D101" s="95"/>
      <c r="E101" s="82">
        <f t="shared" ref="E101:E108" si="6">D101*C101</f>
        <v>0</v>
      </c>
    </row>
    <row r="102" spans="1:26" ht="15" x14ac:dyDescent="0.2">
      <c r="A102" s="13" t="s">
        <v>82</v>
      </c>
      <c r="B102" s="17" t="str">
        <f>VLOOKUP($A102,data!$A:$F,2,FALSE)</f>
        <v xml:space="preserve">                                                                                                  jaune</v>
      </c>
      <c r="C102" s="18">
        <f>VLOOKUP($A102,data!$A:$F,5,FALSE)</f>
        <v>2.7</v>
      </c>
      <c r="D102" s="95"/>
      <c r="E102" s="82">
        <f t="shared" si="6"/>
        <v>0</v>
      </c>
    </row>
    <row r="103" spans="1:26" ht="15" x14ac:dyDescent="0.2">
      <c r="A103" s="13" t="s">
        <v>83</v>
      </c>
      <c r="B103" s="17" t="str">
        <f>VLOOKUP($A103,data!$A:$F,2,FALSE)</f>
        <v xml:space="preserve">                                                                                                   noir</v>
      </c>
      <c r="C103" s="18">
        <f>VLOOKUP($A103,data!$A:$F,5,FALSE)</f>
        <v>2.7</v>
      </c>
      <c r="D103" s="95"/>
      <c r="E103" s="82">
        <f t="shared" si="6"/>
        <v>0</v>
      </c>
    </row>
    <row r="104" spans="1:26" ht="15" x14ac:dyDescent="0.2">
      <c r="A104" s="13" t="s">
        <v>84</v>
      </c>
      <c r="B104" s="17" t="str">
        <f>VLOOKUP($A104,data!$A:$F,2,FALSE)</f>
        <v xml:space="preserve">                                                                                                   rouge</v>
      </c>
      <c r="C104" s="18">
        <f>VLOOKUP($A104,data!$A:$F,5,FALSE)</f>
        <v>2.7</v>
      </c>
      <c r="D104" s="95"/>
      <c r="E104" s="82">
        <f t="shared" si="6"/>
        <v>0</v>
      </c>
    </row>
    <row r="105" spans="1:26" ht="15" x14ac:dyDescent="0.2">
      <c r="A105" s="13" t="s">
        <v>85</v>
      </c>
      <c r="B105" s="17" t="str">
        <f>VLOOKUP($A105,data!$A:$F,2,FALSE)</f>
        <v xml:space="preserve">                                                                                                   vert</v>
      </c>
      <c r="C105" s="18">
        <f>VLOOKUP($A105,data!$A:$F,5,FALSE)</f>
        <v>2.7</v>
      </c>
      <c r="D105" s="95"/>
      <c r="E105" s="82">
        <f t="shared" si="6"/>
        <v>0</v>
      </c>
    </row>
    <row r="106" spans="1:26" ht="15" x14ac:dyDescent="0.2">
      <c r="A106" s="13" t="s">
        <v>140</v>
      </c>
      <c r="B106" s="17" t="str">
        <f>VLOOKUP($A106,data!$A:$F,2,FALSE)</f>
        <v>Intercalaires A4 (12x)</v>
      </c>
      <c r="C106" s="18">
        <f>VLOOKUP($A106,data!$A:$F,5,FALSE)</f>
        <v>1.4</v>
      </c>
      <c r="D106" s="95"/>
      <c r="E106" s="82">
        <f t="shared" si="6"/>
        <v>0</v>
      </c>
    </row>
    <row r="107" spans="1:26" ht="15" x14ac:dyDescent="0.2">
      <c r="A107" s="13" t="s">
        <v>141</v>
      </c>
      <c r="B107" s="17" t="str">
        <f>VLOOKUP($A107,data!$A:$F,2,FALSE)</f>
        <v>Intercalaires A4 (6x)</v>
      </c>
      <c r="C107" s="18">
        <f>VLOOKUP($A107,data!$A:$F,5,FALSE)</f>
        <v>0.7</v>
      </c>
      <c r="D107" s="95"/>
      <c r="E107" s="82">
        <f t="shared" si="6"/>
        <v>0</v>
      </c>
    </row>
    <row r="108" spans="1:26" ht="15" x14ac:dyDescent="0.2">
      <c r="A108" s="13" t="s">
        <v>144</v>
      </c>
      <c r="B108" s="17" t="str">
        <f>VLOOKUP($A108,data!$A:$F,2,FALSE)</f>
        <v>Pochettes perforées A4 (50x)</v>
      </c>
      <c r="C108" s="18">
        <f>VLOOKUP($A108,data!$A:$F,5,FALSE)</f>
        <v>3.5</v>
      </c>
      <c r="D108" s="95"/>
      <c r="E108" s="82">
        <f t="shared" si="6"/>
        <v>0</v>
      </c>
    </row>
    <row r="109" spans="1:26" ht="15" x14ac:dyDescent="0.2">
      <c r="A109" s="9"/>
      <c r="B109" s="98"/>
      <c r="C109" s="99"/>
      <c r="D109" s="100"/>
      <c r="E109" s="100"/>
      <c r="F109" s="80"/>
      <c r="G109" s="80"/>
      <c r="H109" s="80"/>
      <c r="I109" s="80"/>
      <c r="J109" s="80"/>
      <c r="K109" s="80"/>
      <c r="L109" s="80"/>
      <c r="M109" s="80"/>
      <c r="N109" s="80"/>
      <c r="O109" s="80"/>
      <c r="P109" s="80"/>
      <c r="Q109" s="80"/>
      <c r="R109" s="80"/>
      <c r="S109" s="80"/>
      <c r="T109" s="80"/>
      <c r="U109" s="80"/>
      <c r="V109" s="80"/>
      <c r="W109" s="80"/>
      <c r="X109" s="80"/>
      <c r="Y109" s="80"/>
      <c r="Z109" s="80"/>
    </row>
    <row r="110" spans="1:26" ht="15" x14ac:dyDescent="0.2">
      <c r="B110" s="219" t="s">
        <v>221</v>
      </c>
      <c r="C110" s="220"/>
      <c r="D110" s="220"/>
      <c r="E110" s="221"/>
      <c r="F110" s="80"/>
      <c r="G110" s="80"/>
      <c r="H110" s="80"/>
      <c r="I110" s="80"/>
      <c r="J110" s="80"/>
      <c r="K110" s="80"/>
      <c r="L110" s="80"/>
      <c r="M110" s="80"/>
      <c r="N110" s="80"/>
      <c r="O110" s="80"/>
      <c r="P110" s="80"/>
      <c r="Q110" s="80"/>
      <c r="R110" s="80"/>
      <c r="S110" s="80"/>
      <c r="T110" s="80"/>
      <c r="U110" s="80"/>
      <c r="V110" s="80"/>
      <c r="W110" s="80"/>
      <c r="X110" s="80"/>
      <c r="Y110" s="80"/>
      <c r="Z110" s="80"/>
    </row>
    <row r="111" spans="1:26" ht="15" x14ac:dyDescent="0.2">
      <c r="A111" s="13" t="s">
        <v>115</v>
      </c>
      <c r="B111" s="17" t="str">
        <f>VLOOKUP($A111,data!$A:$F,2,FALSE)</f>
        <v>Feuillets mobiles A4 dessin (100p)</v>
      </c>
      <c r="C111" s="18">
        <f>VLOOKUP($A111,data!$A:$F,5,FALSE)</f>
        <v>2.2999999999999998</v>
      </c>
      <c r="D111" s="95"/>
      <c r="E111" s="82">
        <f>D111*C111</f>
        <v>0</v>
      </c>
    </row>
    <row r="112" spans="1:26" ht="15" x14ac:dyDescent="0.2">
      <c r="B112" s="98"/>
      <c r="C112" s="99"/>
      <c r="D112" s="100"/>
      <c r="E112" s="100"/>
    </row>
    <row r="113" spans="1:26" ht="15" x14ac:dyDescent="0.2">
      <c r="B113" s="219" t="s">
        <v>222</v>
      </c>
      <c r="C113" s="220"/>
      <c r="D113" s="220"/>
      <c r="E113" s="221"/>
      <c r="F113" s="80"/>
      <c r="G113" s="80"/>
      <c r="H113" s="80"/>
      <c r="I113" s="80"/>
      <c r="J113" s="80"/>
      <c r="K113" s="80"/>
      <c r="L113" s="80"/>
      <c r="M113" s="80"/>
      <c r="N113" s="80"/>
      <c r="O113" s="80"/>
      <c r="P113" s="80"/>
      <c r="Q113" s="80"/>
      <c r="R113" s="80"/>
      <c r="S113" s="80"/>
      <c r="T113" s="80"/>
      <c r="U113" s="80"/>
      <c r="V113" s="80"/>
      <c r="W113" s="80"/>
      <c r="X113" s="80"/>
      <c r="Y113" s="80"/>
      <c r="Z113" s="80"/>
    </row>
    <row r="114" spans="1:26" ht="15" x14ac:dyDescent="0.2">
      <c r="A114" s="13" t="s">
        <v>32</v>
      </c>
      <c r="B114" s="17" t="str">
        <f>VLOOKUP($A114,data!$A:$F,2,FALSE)</f>
        <v>Cahier 17 x 22 brouillon 48p</v>
      </c>
      <c r="C114" s="18">
        <f>VLOOKUP($A114,data!$A:$F,5,FALSE)</f>
        <v>0.3</v>
      </c>
      <c r="D114" s="95"/>
      <c r="E114" s="82">
        <f>D114*C114</f>
        <v>0</v>
      </c>
    </row>
    <row r="115" spans="1:26" ht="15" x14ac:dyDescent="0.2">
      <c r="A115" s="9"/>
      <c r="B115" s="98"/>
      <c r="C115" s="99"/>
      <c r="D115" s="100"/>
      <c r="E115" s="100"/>
      <c r="F115" s="80"/>
      <c r="G115" s="80"/>
      <c r="H115" s="80"/>
      <c r="I115" s="80"/>
      <c r="J115" s="80"/>
      <c r="K115" s="80"/>
      <c r="L115" s="80"/>
      <c r="M115" s="80"/>
      <c r="N115" s="80"/>
      <c r="O115" s="80"/>
      <c r="P115" s="80"/>
      <c r="Q115" s="80"/>
      <c r="R115" s="80"/>
      <c r="S115" s="80"/>
      <c r="T115" s="80"/>
      <c r="U115" s="80"/>
      <c r="V115" s="80"/>
      <c r="W115" s="80"/>
      <c r="X115" s="80"/>
      <c r="Y115" s="80"/>
      <c r="Z115" s="80"/>
    </row>
    <row r="116" spans="1:26" ht="15" x14ac:dyDescent="0.2">
      <c r="B116" s="219" t="s">
        <v>223</v>
      </c>
      <c r="C116" s="220"/>
      <c r="D116" s="220"/>
      <c r="E116" s="221"/>
      <c r="F116" s="80"/>
      <c r="G116" s="80"/>
      <c r="H116" s="80"/>
      <c r="I116" s="80"/>
      <c r="J116" s="80"/>
      <c r="K116" s="80"/>
      <c r="L116" s="80"/>
      <c r="M116" s="80"/>
      <c r="N116" s="80"/>
      <c r="O116" s="80"/>
      <c r="P116" s="80"/>
      <c r="Q116" s="80"/>
      <c r="R116" s="80"/>
      <c r="S116" s="80"/>
      <c r="T116" s="80"/>
      <c r="U116" s="80"/>
      <c r="V116" s="80"/>
      <c r="W116" s="80"/>
      <c r="X116" s="80"/>
      <c r="Y116" s="80"/>
      <c r="Z116" s="80"/>
    </row>
    <row r="117" spans="1:26" ht="15" x14ac:dyDescent="0.2">
      <c r="A117" s="13" t="s">
        <v>28</v>
      </c>
      <c r="B117" s="17" t="str">
        <f>VLOOKUP($A117,data!$A:$F,2,FALSE)</f>
        <v>Bloc dessin A3 28 pages</v>
      </c>
      <c r="C117" s="18">
        <f>VLOOKUP($A117,data!$A:$F,5,FALSE)</f>
        <v>2.1</v>
      </c>
      <c r="D117" s="95"/>
      <c r="E117" s="82">
        <f t="shared" ref="E117:E118" si="7">D117*C117</f>
        <v>0</v>
      </c>
    </row>
    <row r="118" spans="1:26" ht="15" x14ac:dyDescent="0.2">
      <c r="A118" s="13" t="s">
        <v>168</v>
      </c>
      <c r="B118" s="17" t="str">
        <f>VLOOKUP($A118,data!$A:$F,2,FALSE)</f>
        <v>Stabilo Fineliner noir - point 88 0,4mm</v>
      </c>
      <c r="C118" s="18">
        <f>VLOOKUP($A118,data!$A:$F,5,FALSE)</f>
        <v>0.6</v>
      </c>
      <c r="D118" s="95"/>
      <c r="E118" s="82">
        <f t="shared" si="7"/>
        <v>0</v>
      </c>
    </row>
    <row r="119" spans="1:26" ht="15" x14ac:dyDescent="0.2">
      <c r="A119" s="9"/>
      <c r="B119" s="12"/>
      <c r="C119" s="8"/>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2" spans="1:26" ht="15" x14ac:dyDescent="0.2">
      <c r="A122" s="9"/>
      <c r="C122" s="8"/>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5.75" customHeight="1" x14ac:dyDescent="0.2">
      <c r="B123" s="88"/>
      <c r="C123" s="89"/>
    </row>
    <row r="124" spans="1:26" ht="15.75" customHeight="1" x14ac:dyDescent="0.2">
      <c r="B124" s="88"/>
      <c r="C124" s="89"/>
    </row>
    <row r="125" spans="1:26" ht="15.75" customHeight="1" x14ac:dyDescent="0.2">
      <c r="B125" s="88"/>
      <c r="C125" s="89"/>
    </row>
    <row r="126" spans="1:26" ht="15.75" customHeight="1" x14ac:dyDescent="0.2">
      <c r="B126" s="88"/>
      <c r="C126" s="89"/>
    </row>
    <row r="127" spans="1:26" ht="15.75" customHeight="1" x14ac:dyDescent="0.2">
      <c r="B127" s="88"/>
      <c r="C127" s="89"/>
    </row>
    <row r="128" spans="1:26" ht="15.75" customHeight="1" x14ac:dyDescent="0.2">
      <c r="B128" s="88"/>
      <c r="C128" s="89"/>
    </row>
    <row r="129" spans="2:3" ht="15.75" customHeight="1" x14ac:dyDescent="0.2">
      <c r="B129" s="88"/>
      <c r="C129" s="89"/>
    </row>
    <row r="130" spans="2:3" ht="15.75" customHeight="1" x14ac:dyDescent="0.2">
      <c r="B130" s="88"/>
      <c r="C130" s="89"/>
    </row>
    <row r="131" spans="2:3" ht="15.75" customHeight="1" x14ac:dyDescent="0.2">
      <c r="B131" s="88"/>
      <c r="C131" s="89"/>
    </row>
    <row r="132" spans="2:3" ht="15.75" customHeight="1" x14ac:dyDescent="0.2">
      <c r="B132" s="88"/>
      <c r="C132" s="89"/>
    </row>
    <row r="133" spans="2:3" ht="15.75" customHeight="1" x14ac:dyDescent="0.2">
      <c r="B133" s="88"/>
      <c r="C133" s="89"/>
    </row>
    <row r="134" spans="2:3" ht="15.75" customHeight="1" x14ac:dyDescent="0.2">
      <c r="B134" s="88"/>
      <c r="C134" s="89"/>
    </row>
    <row r="135" spans="2:3" ht="15.75" customHeight="1" x14ac:dyDescent="0.2">
      <c r="B135" s="88"/>
      <c r="C135" s="89"/>
    </row>
    <row r="136" spans="2:3" ht="15.75" customHeight="1" x14ac:dyDescent="0.2">
      <c r="B136" s="88"/>
      <c r="C136" s="89"/>
    </row>
    <row r="137" spans="2:3" ht="15.75" customHeight="1" x14ac:dyDescent="0.2">
      <c r="B137" s="88"/>
      <c r="C137" s="89"/>
    </row>
    <row r="138" spans="2:3" ht="15.75" customHeight="1" x14ac:dyDescent="0.2">
      <c r="B138" s="88"/>
      <c r="C138" s="89"/>
    </row>
    <row r="139" spans="2:3" ht="15.75" customHeight="1" x14ac:dyDescent="0.2">
      <c r="B139" s="88"/>
      <c r="C139" s="89"/>
    </row>
    <row r="140" spans="2:3" ht="15.75" customHeight="1" x14ac:dyDescent="0.2">
      <c r="B140" s="88"/>
      <c r="C140" s="89"/>
    </row>
    <row r="141" spans="2:3" ht="15.75" customHeight="1" x14ac:dyDescent="0.2">
      <c r="B141" s="88"/>
      <c r="C141" s="89"/>
    </row>
    <row r="142" spans="2:3" ht="15.75" customHeight="1" x14ac:dyDescent="0.2">
      <c r="B142" s="88"/>
      <c r="C142" s="89"/>
    </row>
    <row r="143" spans="2:3" ht="15.75" customHeight="1" x14ac:dyDescent="0.2">
      <c r="B143" s="88"/>
      <c r="C143" s="89"/>
    </row>
    <row r="144" spans="2:3"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row r="835" spans="2:3" ht="15.75" customHeight="1" x14ac:dyDescent="0.2">
      <c r="B835" s="88"/>
      <c r="C835" s="89"/>
    </row>
    <row r="836" spans="2:3" ht="15.75" customHeight="1" x14ac:dyDescent="0.2">
      <c r="B836" s="88"/>
      <c r="C836" s="89"/>
    </row>
    <row r="837" spans="2:3" ht="15.75" customHeight="1" x14ac:dyDescent="0.2">
      <c r="B837" s="88"/>
      <c r="C837" s="89"/>
    </row>
    <row r="838" spans="2:3" ht="15.75" customHeight="1" x14ac:dyDescent="0.2">
      <c r="B838" s="88"/>
      <c r="C838" s="89"/>
    </row>
    <row r="839" spans="2:3" ht="15.75" customHeight="1" x14ac:dyDescent="0.2">
      <c r="B839" s="88"/>
      <c r="C839" s="89"/>
    </row>
    <row r="840" spans="2:3" ht="15.75" customHeight="1" x14ac:dyDescent="0.2">
      <c r="B840" s="88"/>
      <c r="C840" s="89"/>
    </row>
  </sheetData>
  <sheetProtection algorithmName="SHA-512" hashValue="snhLIi7xRevnitatnQCy57qt2T+6SaLqoCq/fv71UNHOmSK+IOustKiqDDLS0JoavmnuZY3VjBrwJv+qjGDeFQ==" saltValue="wG9u4da/DS5vSyu3hrwyQA==" spinCount="100000" sheet="1" selectLockedCells="1"/>
  <mergeCells count="10">
    <mergeCell ref="D1:E1"/>
    <mergeCell ref="B100:E100"/>
    <mergeCell ref="B110:E110"/>
    <mergeCell ref="B113:E113"/>
    <mergeCell ref="B116:E116"/>
    <mergeCell ref="B3:E3"/>
    <mergeCell ref="B53:E53"/>
    <mergeCell ref="B58:E58"/>
    <mergeCell ref="B65:E65"/>
    <mergeCell ref="B95:E9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rgb="FF1155CC"/>
    <outlinePr summaryBelow="0" summaryRight="0"/>
  </sheetPr>
  <dimension ref="A1:F840"/>
  <sheetViews>
    <sheetView showGridLines="0" topLeftCell="B1" workbookViewId="0">
      <selection activeCell="D27" sqref="D27"/>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6" width="8.83203125"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83"/>
    </row>
    <row r="3" spans="1:6" ht="15" x14ac:dyDescent="0.2">
      <c r="B3" s="225" t="s">
        <v>217</v>
      </c>
      <c r="C3" s="225"/>
      <c r="D3" s="225"/>
      <c r="E3" s="225"/>
      <c r="F3" s="80"/>
    </row>
    <row r="4" spans="1:6" ht="15" x14ac:dyDescent="0.2">
      <c r="A4" s="13" t="s">
        <v>24</v>
      </c>
      <c r="B4" s="17" t="str">
        <f>VLOOKUP($A4,data!$A:$F,2,FALSE)</f>
        <v>Agenda ***référence plus disponible***</v>
      </c>
      <c r="C4" s="18">
        <f>VLOOKUP($A4,data!$A:$F,5,FALSE)</f>
        <v>0</v>
      </c>
      <c r="D4" s="95"/>
      <c r="E4" s="82">
        <f t="shared" ref="E4:E49" si="0">D4*C4</f>
        <v>0</v>
      </c>
    </row>
    <row r="5" spans="1:6" ht="15" x14ac:dyDescent="0.2">
      <c r="A5" s="13" t="s">
        <v>25</v>
      </c>
      <c r="B5" s="17" t="str">
        <f>VLOOKUP($A5,data!$A:$F,2,FALSE)</f>
        <v>Agenda ***référence plus disponible***</v>
      </c>
      <c r="C5" s="18">
        <f>VLOOKUP($A5,data!$A:$F,5,FALSE)</f>
        <v>0</v>
      </c>
      <c r="D5" s="95"/>
      <c r="E5" s="82">
        <f t="shared" si="0"/>
        <v>0</v>
      </c>
    </row>
    <row r="6" spans="1:6" ht="15" x14ac:dyDescent="0.2">
      <c r="A6" s="13" t="s">
        <v>26</v>
      </c>
      <c r="B6" s="17" t="str">
        <f>VLOOKUP($A6,data!$A:$F,2,FALSE)</f>
        <v>Agenda ***référence plus disponible***</v>
      </c>
      <c r="C6" s="18">
        <f>VLOOKUP($A6,data!$A:$F,5,FALSE)</f>
        <v>0</v>
      </c>
      <c r="D6" s="95"/>
      <c r="E6" s="82">
        <f t="shared" si="0"/>
        <v>0</v>
      </c>
    </row>
    <row r="7" spans="1:6" ht="15" x14ac:dyDescent="0.2">
      <c r="A7" s="13" t="s">
        <v>63</v>
      </c>
      <c r="B7" s="17" t="str">
        <f>VLOOKUP($A7,data!$A:$F,2,FALSE)</f>
        <v>Cahier de texte à spirales 17 x 22 124 pages (bleu, rouge)</v>
      </c>
      <c r="C7" s="18">
        <f>VLOOKUP($A7,data!$A:$F,5,FALSE)</f>
        <v>2.2000000000000002</v>
      </c>
      <c r="D7" s="95"/>
      <c r="E7" s="82">
        <f t="shared" si="0"/>
        <v>0</v>
      </c>
    </row>
    <row r="8" spans="1:6" ht="15" x14ac:dyDescent="0.2">
      <c r="A8" s="13" t="s">
        <v>113</v>
      </c>
      <c r="B8" s="17" t="str">
        <f>VLOOKUP($A8,data!$A:$F,2,FALSE)</f>
        <v>Feuillets mobiles A4 5x5 (100p)</v>
      </c>
      <c r="C8" s="18">
        <f>VLOOKUP($A8,data!$A:$F,5,FALSE)</f>
        <v>1.6</v>
      </c>
      <c r="D8" s="95"/>
      <c r="E8" s="22">
        <f t="shared" si="0"/>
        <v>0</v>
      </c>
      <c r="F8" s="6"/>
    </row>
    <row r="9" spans="1:6" ht="15" x14ac:dyDescent="0.2">
      <c r="A9" s="13" t="s">
        <v>103</v>
      </c>
      <c r="B9" s="17" t="str">
        <f>VLOOKUP($A9,data!$A:$F,2,FALSE)</f>
        <v>Copies doubles A4 5x5 (200p)</v>
      </c>
      <c r="C9" s="18">
        <f>VLOOKUP($A9,data!$A:$F,5,FALSE)</f>
        <v>2.5</v>
      </c>
      <c r="D9" s="95"/>
      <c r="E9" s="82">
        <f t="shared" si="0"/>
        <v>0</v>
      </c>
    </row>
    <row r="10" spans="1:6" ht="15" x14ac:dyDescent="0.2">
      <c r="A10" s="13" t="s">
        <v>114</v>
      </c>
      <c r="B10" s="17" t="str">
        <f>VLOOKUP($A10,data!$A:$F,2,FALSE)</f>
        <v>Feuillets mobiles A4 SEYES (100p)</v>
      </c>
      <c r="C10" s="18">
        <f>VLOOKUP($A10,data!$A:$F,5,FALSE)</f>
        <v>1.6</v>
      </c>
      <c r="D10" s="95"/>
      <c r="E10" s="22">
        <f t="shared" si="0"/>
        <v>0</v>
      </c>
      <c r="F10" s="6"/>
    </row>
    <row r="11" spans="1:6" ht="15" x14ac:dyDescent="0.2">
      <c r="A11" s="13" t="s">
        <v>104</v>
      </c>
      <c r="B11" s="17" t="str">
        <f>VLOOKUP($A11,data!$A:$F,2,FALSE)</f>
        <v>Copies doubles A4 SEYES (200p)</v>
      </c>
      <c r="C11" s="18">
        <f>VLOOKUP($A11,data!$A:$F,5,FALSE)</f>
        <v>2.5</v>
      </c>
      <c r="D11" s="95"/>
      <c r="E11" s="22">
        <f t="shared" si="0"/>
        <v>0</v>
      </c>
      <c r="F11" s="6"/>
    </row>
    <row r="12" spans="1:6" ht="15" x14ac:dyDescent="0.2">
      <c r="A12" s="13" t="s">
        <v>105</v>
      </c>
      <c r="B12" s="17" t="str">
        <f>VLOOKUP($A12,data!$A:$F,2,FALSE)</f>
        <v>Crayon Staedtler HB</v>
      </c>
      <c r="C12" s="18">
        <f>VLOOKUP($A12,data!$A:$F,5,FALSE)</f>
        <v>0.5</v>
      </c>
      <c r="D12" s="95"/>
      <c r="E12" s="82">
        <f t="shared" si="0"/>
        <v>0</v>
      </c>
    </row>
    <row r="13" spans="1:6" ht="15" x14ac:dyDescent="0.2">
      <c r="A13" s="13" t="s">
        <v>107</v>
      </c>
      <c r="B13" s="17" t="str">
        <f>VLOOKUP($A13,data!$A:$F,2,FALSE)</f>
        <v>Criterium Bic Matic Classic HB 0,7 mm</v>
      </c>
      <c r="C13" s="18">
        <f>VLOOKUP($A13,data!$A:$F,5,FALSE)</f>
        <v>0.4</v>
      </c>
      <c r="D13" s="95"/>
      <c r="E13" s="82">
        <f t="shared" si="0"/>
        <v>0</v>
      </c>
    </row>
    <row r="14" spans="1:6" ht="15" x14ac:dyDescent="0.2">
      <c r="A14" s="13" t="s">
        <v>142</v>
      </c>
      <c r="B14" s="17" t="str">
        <f>VLOOKUP($A14,data!$A:$F,2,FALSE)</f>
        <v>Mine criterium Bic HB 0,7 mm</v>
      </c>
      <c r="C14" s="18">
        <f>VLOOKUP($A14,data!$A:$F,5,FALSE)</f>
        <v>1.5</v>
      </c>
      <c r="D14" s="95"/>
      <c r="E14" s="82">
        <f t="shared" si="0"/>
        <v>0</v>
      </c>
    </row>
    <row r="15" spans="1:6" ht="15" x14ac:dyDescent="0.2">
      <c r="A15" s="13" t="s">
        <v>106</v>
      </c>
      <c r="B15" s="17" t="str">
        <f>VLOOKUP($A15,data!$A:$F,2,FALSE)</f>
        <v>Crayons de couleur Staedler Noris (pochette de 12)</v>
      </c>
      <c r="C15" s="18">
        <f>VLOOKUP($A15,data!$A:$F,5,FALSE)</f>
        <v>3.3</v>
      </c>
      <c r="D15" s="95"/>
      <c r="E15" s="82">
        <f t="shared" si="0"/>
        <v>0</v>
      </c>
    </row>
    <row r="16" spans="1:6" ht="15" x14ac:dyDescent="0.2">
      <c r="A16" s="13" t="s">
        <v>139</v>
      </c>
      <c r="B16" s="17" t="str">
        <f>VLOOKUP($A16,data!$A:$F,2,FALSE)</f>
        <v>Gomme Staedtler Mars PVC free</v>
      </c>
      <c r="C16" s="18">
        <f>VLOOKUP($A16,data!$A:$F,5,FALSE)</f>
        <v>0.9</v>
      </c>
      <c r="D16" s="95"/>
      <c r="E16" s="82">
        <f t="shared" si="0"/>
        <v>0</v>
      </c>
    </row>
    <row r="17" spans="1:5" ht="15" x14ac:dyDescent="0.2">
      <c r="A17" s="13" t="s">
        <v>179</v>
      </c>
      <c r="B17" s="17" t="str">
        <f>VLOOKUP($A17,data!$A:$F,2,FALSE)</f>
        <v>Taille crayon Maped Clean (rose, bleu, vert)</v>
      </c>
      <c r="C17" s="18">
        <f>VLOOKUP($A17,data!$A:$F,5,FALSE)</f>
        <v>2</v>
      </c>
      <c r="D17" s="95"/>
      <c r="E17" s="82">
        <f t="shared" si="0"/>
        <v>0</v>
      </c>
    </row>
    <row r="18" spans="1:5" ht="15" x14ac:dyDescent="0.2">
      <c r="A18" s="13" t="s">
        <v>180</v>
      </c>
      <c r="B18" s="17" t="str">
        <f>VLOOKUP($A18,data!$A:$F,2,FALSE)</f>
        <v>Taille crayon STABILO droitier bleu</v>
      </c>
      <c r="C18" s="18">
        <f>VLOOKUP($A18,data!$A:$F,5,FALSE)</f>
        <v>4</v>
      </c>
      <c r="D18" s="95"/>
      <c r="E18" s="82">
        <f t="shared" si="0"/>
        <v>0</v>
      </c>
    </row>
    <row r="19" spans="1:5" ht="15" x14ac:dyDescent="0.2">
      <c r="A19" s="13" t="s">
        <v>181</v>
      </c>
      <c r="B19" s="17" t="str">
        <f>VLOOKUP($A19,data!$A:$F,2,FALSE)</f>
        <v xml:space="preserve">                                       droitier orange</v>
      </c>
      <c r="C19" s="18">
        <f>VLOOKUP($A19,data!$A:$F,5,FALSE)</f>
        <v>4</v>
      </c>
      <c r="D19" s="95"/>
      <c r="E19" s="82">
        <f t="shared" si="0"/>
        <v>0</v>
      </c>
    </row>
    <row r="20" spans="1:5" ht="15" x14ac:dyDescent="0.2">
      <c r="A20" s="13" t="s">
        <v>182</v>
      </c>
      <c r="B20" s="17" t="str">
        <f>VLOOKUP($A20,data!$A:$F,2,FALSE)</f>
        <v xml:space="preserve">                                       droitier petrol</v>
      </c>
      <c r="C20" s="18">
        <f>VLOOKUP($A20,data!$A:$F,5,FALSE)</f>
        <v>4</v>
      </c>
      <c r="D20" s="95"/>
      <c r="E20" s="82">
        <f t="shared" si="0"/>
        <v>0</v>
      </c>
    </row>
    <row r="21" spans="1:5" ht="15" x14ac:dyDescent="0.2">
      <c r="A21" s="13" t="s">
        <v>183</v>
      </c>
      <c r="B21" s="17" t="str">
        <f>VLOOKUP($A21,data!$A:$F,2,FALSE)</f>
        <v xml:space="preserve">                                       droitier rose</v>
      </c>
      <c r="C21" s="18">
        <f>VLOOKUP($A21,data!$A:$F,5,FALSE)</f>
        <v>4</v>
      </c>
      <c r="D21" s="95"/>
      <c r="E21" s="82">
        <f t="shared" si="0"/>
        <v>0</v>
      </c>
    </row>
    <row r="22" spans="1:5" ht="15" x14ac:dyDescent="0.2">
      <c r="A22" s="13" t="s">
        <v>184</v>
      </c>
      <c r="B22" s="17" t="str">
        <f>VLOOKUP($A22,data!$A:$F,2,FALSE)</f>
        <v xml:space="preserve">                                       droitier vert</v>
      </c>
      <c r="C22" s="18">
        <f>VLOOKUP($A22,data!$A:$F,5,FALSE)</f>
        <v>4</v>
      </c>
      <c r="D22" s="95"/>
      <c r="E22" s="82">
        <f t="shared" si="0"/>
        <v>0</v>
      </c>
    </row>
    <row r="23" spans="1:5" ht="15" x14ac:dyDescent="0.2">
      <c r="A23" s="13" t="s">
        <v>185</v>
      </c>
      <c r="B23" s="17" t="str">
        <f>VLOOKUP($A23,data!$A:$F,2,FALSE)</f>
        <v xml:space="preserve">                                       gaucher bleu</v>
      </c>
      <c r="C23" s="18">
        <f>VLOOKUP($A23,data!$A:$F,5,FALSE)</f>
        <v>4</v>
      </c>
      <c r="D23" s="95"/>
      <c r="E23" s="82">
        <f t="shared" si="0"/>
        <v>0</v>
      </c>
    </row>
    <row r="24" spans="1:5" ht="15" x14ac:dyDescent="0.2">
      <c r="A24" s="13" t="s">
        <v>186</v>
      </c>
      <c r="B24" s="17" t="str">
        <f>VLOOKUP($A24,data!$A:$F,2,FALSE)</f>
        <v xml:space="preserve">                                       gaucher petrol</v>
      </c>
      <c r="C24" s="18">
        <f>VLOOKUP($A24,data!$A:$F,5,FALSE)</f>
        <v>4</v>
      </c>
      <c r="D24" s="95"/>
      <c r="E24" s="82">
        <f t="shared" si="0"/>
        <v>0</v>
      </c>
    </row>
    <row r="25" spans="1:5" ht="15" x14ac:dyDescent="0.2">
      <c r="A25" s="13" t="s">
        <v>187</v>
      </c>
      <c r="B25" s="17" t="str">
        <f>VLOOKUP($A25,data!$A:$F,2,FALSE)</f>
        <v xml:space="preserve">                                       gaucher rose</v>
      </c>
      <c r="C25" s="18">
        <f>VLOOKUP($A25,data!$A:$F,5,FALSE)</f>
        <v>4</v>
      </c>
      <c r="D25" s="95"/>
      <c r="E25" s="82">
        <f t="shared" si="0"/>
        <v>0</v>
      </c>
    </row>
    <row r="26" spans="1:5" ht="15" x14ac:dyDescent="0.2">
      <c r="A26" s="13" t="s">
        <v>151</v>
      </c>
      <c r="B26" s="17" t="str">
        <f>VLOOKUP($A26,data!$A:$F,2,FALSE)</f>
        <v>Roller effaçable Frixion Ball bleu</v>
      </c>
      <c r="C26" s="18">
        <f>VLOOKUP($A26,data!$A:$F,5,FALSE)</f>
        <v>2.4</v>
      </c>
      <c r="D26" s="95"/>
      <c r="E26" s="82">
        <f t="shared" si="0"/>
        <v>0</v>
      </c>
    </row>
    <row r="27" spans="1:5" ht="15" x14ac:dyDescent="0.2">
      <c r="A27" s="13" t="s">
        <v>153</v>
      </c>
      <c r="B27" s="17" t="str">
        <f>VLOOKUP($A27,data!$A:$F,2,FALSE)</f>
        <v xml:space="preserve">                                                 noir</v>
      </c>
      <c r="C27" s="18">
        <f>VLOOKUP($A27,data!$A:$F,5,FALSE)</f>
        <v>2.4</v>
      </c>
      <c r="D27" s="95"/>
      <c r="E27" s="82">
        <f t="shared" si="0"/>
        <v>0</v>
      </c>
    </row>
    <row r="28" spans="1:5" ht="15" x14ac:dyDescent="0.2">
      <c r="A28" s="13" t="s">
        <v>156</v>
      </c>
      <c r="B28" s="17" t="str">
        <f>VLOOKUP($A28,data!$A:$F,2,FALSE)</f>
        <v xml:space="preserve">                                                 rouge</v>
      </c>
      <c r="C28" s="18">
        <f>VLOOKUP($A28,data!$A:$F,5,FALSE)</f>
        <v>2.4</v>
      </c>
      <c r="D28" s="95"/>
      <c r="E28" s="82">
        <f t="shared" si="0"/>
        <v>0</v>
      </c>
    </row>
    <row r="29" spans="1:5" ht="15" x14ac:dyDescent="0.2">
      <c r="A29" s="13" t="s">
        <v>158</v>
      </c>
      <c r="B29" s="17" t="str">
        <f>VLOOKUP($A29,data!$A:$F,2,FALSE)</f>
        <v xml:space="preserve">                                                 vert</v>
      </c>
      <c r="C29" s="18">
        <f>VLOOKUP($A29,data!$A:$F,5,FALSE)</f>
        <v>2.4</v>
      </c>
      <c r="D29" s="95"/>
      <c r="E29" s="82">
        <f t="shared" si="0"/>
        <v>0</v>
      </c>
    </row>
    <row r="30" spans="1:5" ht="15" x14ac:dyDescent="0.2">
      <c r="A30" s="13" t="s">
        <v>127</v>
      </c>
      <c r="B30" s="17" t="str">
        <f>VLOOKUP($A30,data!$A:$F,2,FALSE)</f>
        <v>Frixion Cartouche pour Stylo Roller effaçable (bleu)</v>
      </c>
      <c r="C30" s="18">
        <f>VLOOKUP($A30,data!$A:$F,5,FALSE)</f>
        <v>1.5</v>
      </c>
      <c r="D30" s="95"/>
      <c r="E30" s="82">
        <f t="shared" si="0"/>
        <v>0</v>
      </c>
    </row>
    <row r="31" spans="1:5" ht="15" x14ac:dyDescent="0.2">
      <c r="A31" s="13" t="s">
        <v>129</v>
      </c>
      <c r="B31" s="17" t="str">
        <f>VLOOKUP($A31,data!$A:$F,2,FALSE)</f>
        <v xml:space="preserve">                                                                                 (noir)</v>
      </c>
      <c r="C31" s="18">
        <f>VLOOKUP($A31,data!$A:$F,5,FALSE)</f>
        <v>1.5</v>
      </c>
      <c r="D31" s="95"/>
      <c r="E31" s="82">
        <f t="shared" si="0"/>
        <v>0</v>
      </c>
    </row>
    <row r="32" spans="1:5" ht="15" x14ac:dyDescent="0.2">
      <c r="A32" s="13" t="s">
        <v>132</v>
      </c>
      <c r="B32" s="17" t="str">
        <f>VLOOKUP($A32,data!$A:$F,2,FALSE)</f>
        <v xml:space="preserve">                                                                                 (rouge)</v>
      </c>
      <c r="C32" s="18">
        <f>VLOOKUP($A32,data!$A:$F,5,FALSE)</f>
        <v>1.5</v>
      </c>
      <c r="D32" s="95"/>
      <c r="E32" s="82">
        <f t="shared" si="0"/>
        <v>0</v>
      </c>
    </row>
    <row r="33" spans="1:6" ht="15" x14ac:dyDescent="0.2">
      <c r="A33" s="13" t="s">
        <v>135</v>
      </c>
      <c r="B33" s="17" t="str">
        <f>VLOOKUP($A33,data!$A:$F,2,FALSE)</f>
        <v xml:space="preserve">                                                                                 (vert)</v>
      </c>
      <c r="C33" s="18">
        <f>VLOOKUP($A33,data!$A:$F,5,FALSE)</f>
        <v>1.5</v>
      </c>
      <c r="D33" s="95"/>
      <c r="E33" s="82">
        <f t="shared" si="0"/>
        <v>0</v>
      </c>
    </row>
    <row r="34" spans="1:6" ht="15" x14ac:dyDescent="0.2">
      <c r="A34" s="13" t="s">
        <v>174</v>
      </c>
      <c r="B34" s="17" t="str">
        <f>VLOOKUP($A34,data!$A:$F,2,FALSE)</f>
        <v>Stylo Bic cristal bleu</v>
      </c>
      <c r="C34" s="18">
        <f>VLOOKUP($A34,data!$A:$F,5,FALSE)</f>
        <v>0.3</v>
      </c>
      <c r="D34" s="95"/>
      <c r="E34" s="82">
        <f t="shared" si="0"/>
        <v>0</v>
      </c>
    </row>
    <row r="35" spans="1:6" ht="15" x14ac:dyDescent="0.2">
      <c r="A35" s="13" t="s">
        <v>175</v>
      </c>
      <c r="B35" s="17" t="str">
        <f>VLOOKUP($A35,data!$A:$F,2,FALSE)</f>
        <v xml:space="preserve">                            noir</v>
      </c>
      <c r="C35" s="18">
        <f>VLOOKUP($A35,data!$A:$F,5,FALSE)</f>
        <v>0.3</v>
      </c>
      <c r="D35" s="95"/>
      <c r="E35" s="82">
        <f t="shared" si="0"/>
        <v>0</v>
      </c>
    </row>
    <row r="36" spans="1:6" ht="15" x14ac:dyDescent="0.2">
      <c r="A36" s="13" t="s">
        <v>176</v>
      </c>
      <c r="B36" s="17" t="str">
        <f>VLOOKUP($A36,data!$A:$F,2,FALSE)</f>
        <v xml:space="preserve">                            rouge</v>
      </c>
      <c r="C36" s="18">
        <f>VLOOKUP($A36,data!$A:$F,5,FALSE)</f>
        <v>0.3</v>
      </c>
      <c r="D36" s="95"/>
      <c r="E36" s="82">
        <f t="shared" si="0"/>
        <v>0</v>
      </c>
    </row>
    <row r="37" spans="1:6" ht="15" x14ac:dyDescent="0.2">
      <c r="A37" s="13" t="s">
        <v>177</v>
      </c>
      <c r="B37" s="17" t="str">
        <f>VLOOKUP($A37,data!$A:$F,2,FALSE)</f>
        <v xml:space="preserve">                            vert</v>
      </c>
      <c r="C37" s="18">
        <f>VLOOKUP($A37,data!$A:$F,5,FALSE)</f>
        <v>0.3</v>
      </c>
      <c r="D37" s="95"/>
      <c r="E37" s="82">
        <f t="shared" si="0"/>
        <v>0</v>
      </c>
    </row>
    <row r="38" spans="1:6" ht="15" x14ac:dyDescent="0.2">
      <c r="A38" s="13" t="s">
        <v>108</v>
      </c>
      <c r="B38" s="17" t="str">
        <f>VLOOKUP($A38,data!$A:$F,2,FALSE)</f>
        <v>Effaceur Papermate</v>
      </c>
      <c r="C38" s="18">
        <f>VLOOKUP($A38,data!$A:$F,5,FALSE)</f>
        <v>1</v>
      </c>
      <c r="D38" s="95"/>
      <c r="E38" s="22">
        <f t="shared" si="0"/>
        <v>0</v>
      </c>
      <c r="F38" s="6"/>
    </row>
    <row r="39" spans="1:6" ht="15" x14ac:dyDescent="0.2">
      <c r="A39" s="13" t="s">
        <v>178</v>
      </c>
      <c r="B39" s="17" t="str">
        <f>VLOOKUP($A39,data!$A:$F,2,FALSE)</f>
        <v>Stylo Stabilo Easyoriginal gaucher bleu</v>
      </c>
      <c r="C39" s="18">
        <f>VLOOKUP($A39,data!$A:$F,5,FALSE)</f>
        <v>4.8</v>
      </c>
      <c r="D39" s="95"/>
      <c r="E39" s="22">
        <f t="shared" si="0"/>
        <v>0</v>
      </c>
      <c r="F39" s="6"/>
    </row>
    <row r="40" spans="1:6" ht="15" x14ac:dyDescent="0.2">
      <c r="A40" s="13" t="s">
        <v>188</v>
      </c>
      <c r="B40" s="17" t="str">
        <f>VLOOKUP($A40,data!$A:$F,2,FALSE)</f>
        <v>Tipp-ex pocket mini mouse 5mmx6m</v>
      </c>
      <c r="C40" s="18">
        <f>VLOOKUP($A40,data!$A:$F,5,FALSE)</f>
        <v>2.2000000000000002</v>
      </c>
      <c r="D40" s="95"/>
      <c r="E40" s="82">
        <f t="shared" si="0"/>
        <v>0</v>
      </c>
    </row>
    <row r="41" spans="1:6" ht="15" x14ac:dyDescent="0.2">
      <c r="A41" s="13" t="s">
        <v>189</v>
      </c>
      <c r="B41" s="17" t="str">
        <f>VLOOKUP($A41,data!$A:$F,2,FALSE)</f>
        <v>Tipp-ex recharge easy refill 5mmx14m</v>
      </c>
      <c r="C41" s="18">
        <f>VLOOKUP($A41,data!$A:$F,5,FALSE)</f>
        <v>1.7</v>
      </c>
      <c r="D41" s="95"/>
      <c r="E41" s="82">
        <f t="shared" si="0"/>
        <v>0</v>
      </c>
    </row>
    <row r="42" spans="1:6" ht="15" x14ac:dyDescent="0.2">
      <c r="A42" s="13" t="s">
        <v>190</v>
      </c>
      <c r="B42" s="17" t="str">
        <f>VLOOKUP($A42,data!$A:$F,2,FALSE)</f>
        <v>Tipp-ex roller easy refill 5mmx14m</v>
      </c>
      <c r="C42" s="18">
        <f>VLOOKUP($A42,data!$A:$F,5,FALSE)</f>
        <v>2.6</v>
      </c>
      <c r="D42" s="95"/>
      <c r="E42" s="82">
        <f t="shared" si="0"/>
        <v>0</v>
      </c>
    </row>
    <row r="43" spans="1:6" ht="15" x14ac:dyDescent="0.2">
      <c r="A43" s="13" t="s">
        <v>165</v>
      </c>
      <c r="B43" s="17" t="str">
        <f>VLOOKUP($A43,data!$A:$F,2,FALSE)</f>
        <v>Stabilo Boss Assorti (pochette de 4)</v>
      </c>
      <c r="C43" s="18">
        <f>VLOOKUP($A43,data!$A:$F,5,FALSE)</f>
        <v>3.7</v>
      </c>
      <c r="D43" s="95"/>
      <c r="E43" s="82">
        <f t="shared" si="0"/>
        <v>0</v>
      </c>
    </row>
    <row r="44" spans="1:6" ht="15" x14ac:dyDescent="0.2">
      <c r="A44" s="13" t="s">
        <v>166</v>
      </c>
      <c r="B44" s="17" t="str">
        <f>VLOOKUP($A44,data!$A:$F,2,FALSE)</f>
        <v>Stabilo Boss mini assorti (pochette de 5)</v>
      </c>
      <c r="C44" s="18">
        <f>VLOOKUP($A44,data!$A:$F,5,FALSE)</f>
        <v>4.5999999999999996</v>
      </c>
      <c r="D44" s="95"/>
      <c r="E44" s="82">
        <f t="shared" si="0"/>
        <v>0</v>
      </c>
    </row>
    <row r="45" spans="1:6" ht="15" x14ac:dyDescent="0.2">
      <c r="A45" s="13" t="s">
        <v>100</v>
      </c>
      <c r="B45" s="17" t="str">
        <f>VLOOKUP($A45,data!$A:$F,2,FALSE)</f>
        <v>Colle UHU / PRITT / PELIKAN petit tube (+-10g)</v>
      </c>
      <c r="C45" s="18">
        <f>VLOOKUP($A45,data!$A:$F,5,FALSE)</f>
        <v>1</v>
      </c>
      <c r="D45" s="95"/>
      <c r="E45" s="22">
        <f t="shared" si="0"/>
        <v>0</v>
      </c>
      <c r="F45" s="6"/>
    </row>
    <row r="46" spans="1:6" ht="15" x14ac:dyDescent="0.2">
      <c r="A46" s="13" t="s">
        <v>101</v>
      </c>
      <c r="B46" s="17" t="str">
        <f>VLOOKUP($A46,data!$A:$F,2,FALSE)</f>
        <v>Colle UHU / PRITT / PELIKAN tube moyen (+-20g)</v>
      </c>
      <c r="C46" s="18">
        <f>VLOOKUP($A46,data!$A:$F,5,FALSE)</f>
        <v>1.7</v>
      </c>
      <c r="D46" s="95"/>
      <c r="E46" s="22">
        <f t="shared" si="0"/>
        <v>0</v>
      </c>
      <c r="F46" s="6"/>
    </row>
    <row r="47" spans="1:6" ht="15" x14ac:dyDescent="0.2">
      <c r="A47" s="13" t="s">
        <v>99</v>
      </c>
      <c r="B47" s="17" t="str">
        <f>VLOOKUP($A47,data!$A:$F,2,FALSE)</f>
        <v>Colle UHU / PRITT / PELIKAN grand tube (+-40g)</v>
      </c>
      <c r="C47" s="18">
        <f>VLOOKUP($A47,data!$A:$F,5,FALSE)</f>
        <v>2.4</v>
      </c>
      <c r="D47" s="95"/>
      <c r="E47" s="22">
        <f t="shared" si="0"/>
        <v>0</v>
      </c>
      <c r="F47" s="6"/>
    </row>
    <row r="48" spans="1:6" ht="15" x14ac:dyDescent="0.2">
      <c r="A48" s="13" t="s">
        <v>164</v>
      </c>
      <c r="B48" s="17" t="str">
        <f>VLOOKUP($A48,data!$A:$F,2,FALSE)</f>
        <v>Scotch transparent 19mmx33m</v>
      </c>
      <c r="C48" s="18">
        <f>VLOOKUP($A48,data!$A:$F,5,FALSE)</f>
        <v>1.3</v>
      </c>
      <c r="D48" s="95"/>
      <c r="E48" s="22">
        <f t="shared" si="0"/>
        <v>0</v>
      </c>
      <c r="F48" s="6"/>
    </row>
    <row r="49" spans="1:6" ht="15" x14ac:dyDescent="0.2">
      <c r="A49" s="13" t="s">
        <v>77</v>
      </c>
      <c r="B49" s="17" t="str">
        <f>VLOOKUP($A49,data!$A:$F,2,FALSE)</f>
        <v>Ciseaux Maped Essentials 13 cm</v>
      </c>
      <c r="C49" s="18">
        <f>VLOOKUP($A49,data!$A:$F,5,FALSE)</f>
        <v>0.6</v>
      </c>
      <c r="D49" s="95"/>
      <c r="E49" s="22">
        <f t="shared" si="0"/>
        <v>0</v>
      </c>
    </row>
    <row r="50" spans="1:6" ht="15" x14ac:dyDescent="0.2">
      <c r="A50" s="13" t="s">
        <v>162</v>
      </c>
      <c r="B50" s="17" t="str">
        <f>VLOOKUP($A50,data!$A:$F,2,FALSE)</f>
        <v>Règle Maped 20 cm</v>
      </c>
      <c r="C50" s="18">
        <f>VLOOKUP($A50,data!$A:$F,5,FALSE)</f>
        <v>0.6</v>
      </c>
      <c r="D50" s="95"/>
      <c r="E50" s="82">
        <f t="shared" ref="E50:E51" si="1">D50*C50</f>
        <v>0</v>
      </c>
    </row>
    <row r="51" spans="1:6" ht="15" x14ac:dyDescent="0.2">
      <c r="A51" s="13" t="s">
        <v>163</v>
      </c>
      <c r="B51" s="17" t="str">
        <f>VLOOKUP($A51,data!$A:$F,2,FALSE)</f>
        <v>Règle Maped 30 cm</v>
      </c>
      <c r="C51" s="18">
        <f>VLOOKUP($A51,data!$A:$F,5,FALSE)</f>
        <v>0.8</v>
      </c>
      <c r="D51" s="95"/>
      <c r="E51" s="82">
        <f t="shared" si="1"/>
        <v>0</v>
      </c>
    </row>
    <row r="52" spans="1:6" ht="15" x14ac:dyDescent="0.2">
      <c r="A52" s="83"/>
      <c r="C52" s="6"/>
      <c r="D52" s="83"/>
      <c r="E52" s="6"/>
      <c r="F52" s="6"/>
    </row>
    <row r="53" spans="1:6" ht="15" x14ac:dyDescent="0.2">
      <c r="B53" s="225" t="s">
        <v>218</v>
      </c>
      <c r="C53" s="225"/>
      <c r="D53" s="225"/>
      <c r="E53" s="225"/>
      <c r="F53" s="6"/>
    </row>
    <row r="54" spans="1:6" ht="15" x14ac:dyDescent="0.2">
      <c r="A54" s="13" t="s">
        <v>109</v>
      </c>
      <c r="B54" s="17" t="str">
        <f>VLOOKUP($A54,data!$A:$F,2,FALSE)</f>
        <v>Equerre Maped 21 cm 45° ou 60°</v>
      </c>
      <c r="C54" s="18">
        <f>VLOOKUP($A54,data!$A:$F,5,FALSE)</f>
        <v>0.8</v>
      </c>
      <c r="D54" s="95"/>
      <c r="E54" s="22">
        <f t="shared" ref="E54:E56" si="2">D54*C54</f>
        <v>0</v>
      </c>
      <c r="F54" s="6"/>
    </row>
    <row r="55" spans="1:6" ht="15" x14ac:dyDescent="0.2">
      <c r="A55" s="13" t="s">
        <v>149</v>
      </c>
      <c r="B55" s="17" t="str">
        <f>VLOOKUP($A55,data!$A:$F,2,FALSE)</f>
        <v>Rapporteur Maped ou equivalent</v>
      </c>
      <c r="C55" s="18">
        <f>VLOOKUP($A55,data!$A:$F,5,FALSE)</f>
        <v>0.7</v>
      </c>
      <c r="D55" s="95"/>
      <c r="E55" s="22">
        <f t="shared" si="2"/>
        <v>0</v>
      </c>
      <c r="F55" s="6"/>
    </row>
    <row r="56" spans="1:6" ht="15" x14ac:dyDescent="0.2">
      <c r="A56" s="13" t="s">
        <v>102</v>
      </c>
      <c r="B56" s="17" t="str">
        <f>VLOOKUP($A56,data!$A:$F,2,FALSE)</f>
        <v>Compas Maped Stop (mine et porte crayon)</v>
      </c>
      <c r="C56" s="18">
        <f>VLOOKUP($A56,data!$A:$F,5,FALSE)</f>
        <v>3.5</v>
      </c>
      <c r="D56" s="95"/>
      <c r="E56" s="22">
        <f t="shared" si="2"/>
        <v>0</v>
      </c>
      <c r="F56" s="6"/>
    </row>
    <row r="57" spans="1:6" ht="15" x14ac:dyDescent="0.2"/>
    <row r="58" spans="1:6" ht="15" x14ac:dyDescent="0.2">
      <c r="B58" s="225" t="s">
        <v>420</v>
      </c>
      <c r="C58" s="225"/>
      <c r="D58" s="225"/>
      <c r="E58" s="225"/>
    </row>
    <row r="59" spans="1:6" ht="15" x14ac:dyDescent="0.2">
      <c r="A59" s="13" t="s">
        <v>64</v>
      </c>
      <c r="B59" s="17" t="str">
        <f>VLOOKUP($A59,data!$A:$F,2,FALSE)</f>
        <v>Chemise 3 rabats PP opaque bleu</v>
      </c>
      <c r="C59" s="18">
        <f>VLOOKUP($A59,data!$A:$F,5,FALSE)</f>
        <v>1.2</v>
      </c>
      <c r="D59" s="95"/>
      <c r="E59" s="82">
        <f t="shared" ref="E59:E63" si="3">D59*C59</f>
        <v>0</v>
      </c>
    </row>
    <row r="60" spans="1:6" ht="15" x14ac:dyDescent="0.2">
      <c r="A60" s="13" t="s">
        <v>65</v>
      </c>
      <c r="B60" s="17" t="str">
        <f>VLOOKUP($A60,data!$A:$F,2,FALSE)</f>
        <v xml:space="preserve">                                                   jaune</v>
      </c>
      <c r="C60" s="18">
        <f>VLOOKUP($A60,data!$A:$F,5,FALSE)</f>
        <v>1.2</v>
      </c>
      <c r="D60" s="95"/>
      <c r="E60" s="82">
        <f t="shared" si="3"/>
        <v>0</v>
      </c>
    </row>
    <row r="61" spans="1:6" ht="15" x14ac:dyDescent="0.2">
      <c r="A61" s="13" t="s">
        <v>66</v>
      </c>
      <c r="B61" s="17" t="str">
        <f>VLOOKUP($A61,data!$A:$F,2,FALSE)</f>
        <v xml:space="preserve">                                                   noir</v>
      </c>
      <c r="C61" s="18">
        <f>VLOOKUP($A61,data!$A:$F,5,FALSE)</f>
        <v>1.2</v>
      </c>
      <c r="D61" s="95"/>
      <c r="E61" s="82">
        <f t="shared" si="3"/>
        <v>0</v>
      </c>
    </row>
    <row r="62" spans="1:6" ht="15" x14ac:dyDescent="0.2">
      <c r="A62" s="13" t="s">
        <v>67</v>
      </c>
      <c r="B62" s="17" t="str">
        <f>VLOOKUP($A62,data!$A:$F,2,FALSE)</f>
        <v xml:space="preserve">                                                   rouge</v>
      </c>
      <c r="C62" s="18">
        <f>VLOOKUP($A62,data!$A:$F,5,FALSE)</f>
        <v>1.2</v>
      </c>
      <c r="D62" s="95"/>
      <c r="E62" s="82">
        <f t="shared" si="3"/>
        <v>0</v>
      </c>
    </row>
    <row r="63" spans="1:6" ht="15" x14ac:dyDescent="0.2">
      <c r="A63" s="13" t="s">
        <v>68</v>
      </c>
      <c r="B63" s="17" t="str">
        <f>VLOOKUP($A63,data!$A:$F,2,FALSE)</f>
        <v xml:space="preserve">                                                   vert</v>
      </c>
      <c r="C63" s="18">
        <f>VLOOKUP($A63,data!$A:$F,5,FALSE)</f>
        <v>1.2</v>
      </c>
      <c r="D63" s="95"/>
      <c r="E63" s="82">
        <f t="shared" si="3"/>
        <v>0</v>
      </c>
    </row>
    <row r="64" spans="1:6" ht="15" x14ac:dyDescent="0.2">
      <c r="A64" s="9"/>
      <c r="C64" s="8"/>
      <c r="D64" s="80"/>
      <c r="E64" s="6"/>
      <c r="F64" s="6"/>
    </row>
    <row r="65" spans="1:6" ht="30" customHeight="1" x14ac:dyDescent="0.2">
      <c r="B65" s="226" t="s">
        <v>421</v>
      </c>
      <c r="C65" s="226"/>
      <c r="D65" s="226"/>
      <c r="E65" s="226"/>
      <c r="F65" s="10"/>
    </row>
    <row r="66" spans="1:6" ht="15" x14ac:dyDescent="0.2">
      <c r="A66" s="13" t="s">
        <v>35</v>
      </c>
      <c r="B66" s="17" t="str">
        <f>VLOOKUP($A66,data!$A:$F,2,FALSE)</f>
        <v>Cahier 24 x 32 PP SEYES 48p bleu</v>
      </c>
      <c r="C66" s="18">
        <f>VLOOKUP($A66,data!$A:$F,5,FALSE)</f>
        <v>1.2</v>
      </c>
      <c r="D66" s="95"/>
      <c r="E66" s="82">
        <f t="shared" ref="E66:E92" si="4">D66*C66</f>
        <v>0</v>
      </c>
    </row>
    <row r="67" spans="1:6" ht="15" x14ac:dyDescent="0.2">
      <c r="A67" s="13" t="s">
        <v>36</v>
      </c>
      <c r="B67" s="17" t="str">
        <f>VLOOKUP($A67,data!$A:$F,2,FALSE)</f>
        <v xml:space="preserve">                                                   gris perle</v>
      </c>
      <c r="C67" s="18">
        <f>VLOOKUP($A67,data!$A:$F,5,FALSE)</f>
        <v>1.2</v>
      </c>
      <c r="D67" s="95"/>
      <c r="E67" s="82">
        <f t="shared" si="4"/>
        <v>0</v>
      </c>
    </row>
    <row r="68" spans="1:6" ht="15" x14ac:dyDescent="0.2">
      <c r="A68" s="13" t="s">
        <v>37</v>
      </c>
      <c r="B68" s="17" t="str">
        <f>VLOOKUP($A68,data!$A:$F,2,FALSE)</f>
        <v xml:space="preserve">                                                   incolore</v>
      </c>
      <c r="C68" s="18">
        <f>VLOOKUP($A68,data!$A:$F,5,FALSE)</f>
        <v>1.2</v>
      </c>
      <c r="D68" s="95"/>
      <c r="E68" s="82">
        <f t="shared" si="4"/>
        <v>0</v>
      </c>
    </row>
    <row r="69" spans="1:6" ht="15" x14ac:dyDescent="0.2">
      <c r="A69" s="13" t="s">
        <v>38</v>
      </c>
      <c r="B69" s="17" t="str">
        <f>VLOOKUP($A69,data!$A:$F,2,FALSE)</f>
        <v xml:space="preserve">                                                   jaune</v>
      </c>
      <c r="C69" s="18">
        <f>VLOOKUP($A69,data!$A:$F,5,FALSE)</f>
        <v>1.2</v>
      </c>
      <c r="D69" s="95"/>
      <c r="E69" s="82">
        <f t="shared" si="4"/>
        <v>0</v>
      </c>
    </row>
    <row r="70" spans="1:6" ht="15" x14ac:dyDescent="0.2">
      <c r="A70" s="13" t="s">
        <v>39</v>
      </c>
      <c r="B70" s="17" t="str">
        <f>VLOOKUP($A70,data!$A:$F,2,FALSE)</f>
        <v xml:space="preserve">                                                   orange</v>
      </c>
      <c r="C70" s="18">
        <f>VLOOKUP($A70,data!$A:$F,5,FALSE)</f>
        <v>1.2</v>
      </c>
      <c r="D70" s="95"/>
      <c r="E70" s="82">
        <f t="shared" si="4"/>
        <v>0</v>
      </c>
    </row>
    <row r="71" spans="1:6" ht="15" x14ac:dyDescent="0.2">
      <c r="A71" s="13" t="s">
        <v>40</v>
      </c>
      <c r="B71" s="17" t="str">
        <f>VLOOKUP($A71,data!$A:$F,2,FALSE)</f>
        <v xml:space="preserve">                                                   rose</v>
      </c>
      <c r="C71" s="18">
        <f>VLOOKUP($A71,data!$A:$F,5,FALSE)</f>
        <v>1.2</v>
      </c>
      <c r="D71" s="95"/>
      <c r="E71" s="82">
        <f t="shared" si="4"/>
        <v>0</v>
      </c>
    </row>
    <row r="72" spans="1:6" ht="15" x14ac:dyDescent="0.2">
      <c r="A72" s="13" t="s">
        <v>41</v>
      </c>
      <c r="B72" s="17" t="str">
        <f>VLOOKUP($A72,data!$A:$F,2,FALSE)</f>
        <v xml:space="preserve">                                                   rouge</v>
      </c>
      <c r="C72" s="18">
        <f>VLOOKUP($A72,data!$A:$F,5,FALSE)</f>
        <v>1.2</v>
      </c>
      <c r="D72" s="95"/>
      <c r="E72" s="82">
        <f t="shared" si="4"/>
        <v>0</v>
      </c>
    </row>
    <row r="73" spans="1:6" ht="15" x14ac:dyDescent="0.2">
      <c r="A73" s="13" t="s">
        <v>42</v>
      </c>
      <c r="B73" s="17" t="str">
        <f>VLOOKUP($A73,data!$A:$F,2,FALSE)</f>
        <v xml:space="preserve">                                                   vert</v>
      </c>
      <c r="C73" s="18">
        <f>VLOOKUP($A73,data!$A:$F,5,FALSE)</f>
        <v>1.2</v>
      </c>
      <c r="D73" s="95"/>
      <c r="E73" s="82">
        <f t="shared" si="4"/>
        <v>0</v>
      </c>
    </row>
    <row r="74" spans="1:6" ht="15" x14ac:dyDescent="0.2">
      <c r="A74" s="13" t="s">
        <v>43</v>
      </c>
      <c r="B74" s="17" t="str">
        <f>VLOOKUP($A74,data!$A:$F,2,FALSE)</f>
        <v xml:space="preserve">                                                   violet</v>
      </c>
      <c r="C74" s="18">
        <f>VLOOKUP($A74,data!$A:$F,5,FALSE)</f>
        <v>1.2</v>
      </c>
      <c r="D74" s="95"/>
      <c r="E74" s="82">
        <f t="shared" si="4"/>
        <v>0</v>
      </c>
    </row>
    <row r="75" spans="1:6" ht="15" x14ac:dyDescent="0.2">
      <c r="A75" s="13" t="s">
        <v>44</v>
      </c>
      <c r="B75" s="17" t="str">
        <f>VLOOKUP($A75,data!$A:$F,2,FALSE)</f>
        <v>Cahier 24 x 32 PP SEYES 96p bleu</v>
      </c>
      <c r="C75" s="18">
        <f>VLOOKUP($A75,data!$A:$F,5,FALSE)</f>
        <v>1.9</v>
      </c>
      <c r="D75" s="95"/>
      <c r="E75" s="82">
        <f t="shared" si="4"/>
        <v>0</v>
      </c>
    </row>
    <row r="76" spans="1:6" ht="15" x14ac:dyDescent="0.2">
      <c r="A76" s="13" t="s">
        <v>45</v>
      </c>
      <c r="B76" s="17" t="str">
        <f>VLOOKUP($A76,data!$A:$F,2,FALSE)</f>
        <v xml:space="preserve">                                                   gris perle</v>
      </c>
      <c r="C76" s="18">
        <f>VLOOKUP($A76,data!$A:$F,5,FALSE)</f>
        <v>1.9</v>
      </c>
      <c r="D76" s="95"/>
      <c r="E76" s="82">
        <f t="shared" si="4"/>
        <v>0</v>
      </c>
    </row>
    <row r="77" spans="1:6" ht="15" x14ac:dyDescent="0.2">
      <c r="A77" s="13" t="s">
        <v>46</v>
      </c>
      <c r="B77" s="17" t="str">
        <f>VLOOKUP($A77,data!$A:$F,2,FALSE)</f>
        <v xml:space="preserve">                                                   incolore</v>
      </c>
      <c r="C77" s="18">
        <f>VLOOKUP($A77,data!$A:$F,5,FALSE)</f>
        <v>1.9</v>
      </c>
      <c r="D77" s="95"/>
      <c r="E77" s="82">
        <f t="shared" si="4"/>
        <v>0</v>
      </c>
    </row>
    <row r="78" spans="1:6" ht="15" x14ac:dyDescent="0.2">
      <c r="A78" s="13" t="s">
        <v>47</v>
      </c>
      <c r="B78" s="17" t="str">
        <f>VLOOKUP($A78,data!$A:$F,2,FALSE)</f>
        <v xml:space="preserve">                                                   jaune</v>
      </c>
      <c r="C78" s="18">
        <f>VLOOKUP($A78,data!$A:$F,5,FALSE)</f>
        <v>1.9</v>
      </c>
      <c r="D78" s="95"/>
      <c r="E78" s="82">
        <f t="shared" si="4"/>
        <v>0</v>
      </c>
    </row>
    <row r="79" spans="1:6" ht="15" x14ac:dyDescent="0.2">
      <c r="A79" s="13" t="s">
        <v>48</v>
      </c>
      <c r="B79" s="17" t="str">
        <f>VLOOKUP($A79,data!$A:$F,2,FALSE)</f>
        <v xml:space="preserve">                                                   orange</v>
      </c>
      <c r="C79" s="18">
        <f>VLOOKUP($A79,data!$A:$F,5,FALSE)</f>
        <v>1.9</v>
      </c>
      <c r="D79" s="95"/>
      <c r="E79" s="82">
        <f t="shared" si="4"/>
        <v>0</v>
      </c>
    </row>
    <row r="80" spans="1:6" ht="15" x14ac:dyDescent="0.2">
      <c r="A80" s="13" t="s">
        <v>49</v>
      </c>
      <c r="B80" s="17" t="str">
        <f>VLOOKUP($A80,data!$A:$F,2,FALSE)</f>
        <v xml:space="preserve">                                                   rose</v>
      </c>
      <c r="C80" s="18">
        <f>VLOOKUP($A80,data!$A:$F,5,FALSE)</f>
        <v>1.9</v>
      </c>
      <c r="D80" s="95"/>
      <c r="E80" s="82">
        <f t="shared" si="4"/>
        <v>0</v>
      </c>
    </row>
    <row r="81" spans="1:6" ht="15" x14ac:dyDescent="0.2">
      <c r="A81" s="13" t="s">
        <v>50</v>
      </c>
      <c r="B81" s="17" t="str">
        <f>VLOOKUP($A81,data!$A:$F,2,FALSE)</f>
        <v xml:space="preserve">                                                   rouge</v>
      </c>
      <c r="C81" s="18">
        <f>VLOOKUP($A81,data!$A:$F,5,FALSE)</f>
        <v>1.9</v>
      </c>
      <c r="D81" s="95"/>
      <c r="E81" s="82">
        <f t="shared" si="4"/>
        <v>0</v>
      </c>
    </row>
    <row r="82" spans="1:6" ht="15" x14ac:dyDescent="0.2">
      <c r="A82" s="13" t="s">
        <v>51</v>
      </c>
      <c r="B82" s="17" t="str">
        <f>VLOOKUP($A82,data!$A:$F,2,FALSE)</f>
        <v xml:space="preserve">                                                   vert</v>
      </c>
      <c r="C82" s="18">
        <f>VLOOKUP($A82,data!$A:$F,5,FALSE)</f>
        <v>1.9</v>
      </c>
      <c r="D82" s="95"/>
      <c r="E82" s="82">
        <f t="shared" si="4"/>
        <v>0</v>
      </c>
    </row>
    <row r="83" spans="1:6" ht="15" x14ac:dyDescent="0.2">
      <c r="A83" s="13" t="s">
        <v>52</v>
      </c>
      <c r="B83" s="17" t="str">
        <f>VLOOKUP($A83,data!$A:$F,2,FALSE)</f>
        <v xml:space="preserve">                                                   violet</v>
      </c>
      <c r="C83" s="18">
        <f>VLOOKUP($A83,data!$A:$F,5,FALSE)</f>
        <v>1.9</v>
      </c>
      <c r="D83" s="95"/>
      <c r="E83" s="82">
        <f t="shared" si="4"/>
        <v>0</v>
      </c>
    </row>
    <row r="84" spans="1:6" ht="15" x14ac:dyDescent="0.2">
      <c r="A84" s="13" t="s">
        <v>53</v>
      </c>
      <c r="B84" s="17" t="str">
        <f>VLOOKUP($A84,data!$A:$F,2,FALSE)</f>
        <v>Cahier 24 x 32 PP à rabats SEYES 48p bleu</v>
      </c>
      <c r="C84" s="18">
        <f>VLOOKUP($A84,data!$A:$F,5,FALSE)</f>
        <v>1.8</v>
      </c>
      <c r="D84" s="95"/>
      <c r="E84" s="82">
        <f t="shared" si="4"/>
        <v>0</v>
      </c>
    </row>
    <row r="85" spans="1:6" ht="15" x14ac:dyDescent="0.2">
      <c r="A85" s="13" t="s">
        <v>54</v>
      </c>
      <c r="B85" s="17" t="str">
        <f>VLOOKUP($A85,data!$A:$F,2,FALSE)</f>
        <v xml:space="preserve">                                                                  jaune</v>
      </c>
      <c r="C85" s="18">
        <f>VLOOKUP($A85,data!$A:$F,5,FALSE)</f>
        <v>1.8</v>
      </c>
      <c r="D85" s="95"/>
      <c r="E85" s="82">
        <f t="shared" si="4"/>
        <v>0</v>
      </c>
    </row>
    <row r="86" spans="1:6" ht="15" x14ac:dyDescent="0.2">
      <c r="A86" s="13" t="s">
        <v>55</v>
      </c>
      <c r="B86" s="17" t="str">
        <f>VLOOKUP($A86,data!$A:$F,2,FALSE)</f>
        <v xml:space="preserve">                                                                  rouge</v>
      </c>
      <c r="C86" s="18">
        <f>VLOOKUP($A86,data!$A:$F,5,FALSE)</f>
        <v>1.8</v>
      </c>
      <c r="D86" s="95"/>
      <c r="E86" s="82">
        <f t="shared" si="4"/>
        <v>0</v>
      </c>
    </row>
    <row r="87" spans="1:6" ht="15" x14ac:dyDescent="0.2">
      <c r="A87" s="13" t="s">
        <v>56</v>
      </c>
      <c r="B87" s="17" t="str">
        <f>VLOOKUP($A87,data!$A:$F,2,FALSE)</f>
        <v xml:space="preserve">                                                                  vert</v>
      </c>
      <c r="C87" s="18">
        <f>VLOOKUP($A87,data!$A:$F,5,FALSE)</f>
        <v>1.8</v>
      </c>
      <c r="D87" s="95"/>
      <c r="E87" s="82">
        <f t="shared" si="4"/>
        <v>0</v>
      </c>
    </row>
    <row r="88" spans="1:6" ht="15" x14ac:dyDescent="0.2">
      <c r="A88" s="13" t="s">
        <v>57</v>
      </c>
      <c r="B88" s="17" t="str">
        <f>VLOOKUP($A88,data!$A:$F,2,FALSE)</f>
        <v>Cahier 24 x 32 PP à rabats SEYES 96p bleu</v>
      </c>
      <c r="C88" s="18">
        <f>VLOOKUP($A88,data!$A:$F,5,FALSE)</f>
        <v>2.9</v>
      </c>
      <c r="D88" s="95"/>
      <c r="E88" s="82">
        <f t="shared" si="4"/>
        <v>0</v>
      </c>
    </row>
    <row r="89" spans="1:6" ht="15" x14ac:dyDescent="0.2">
      <c r="A89" s="13" t="s">
        <v>58</v>
      </c>
      <c r="B89" s="17" t="str">
        <f>VLOOKUP($A89,data!$A:$F,2,FALSE)</f>
        <v xml:space="preserve">                                                                  incolore</v>
      </c>
      <c r="C89" s="18">
        <f>VLOOKUP($A89,data!$A:$F,5,FALSE)</f>
        <v>2.9</v>
      </c>
      <c r="D89" s="95"/>
      <c r="E89" s="82">
        <f t="shared" si="4"/>
        <v>0</v>
      </c>
    </row>
    <row r="90" spans="1:6" ht="15" x14ac:dyDescent="0.2">
      <c r="A90" s="13" t="s">
        <v>59</v>
      </c>
      <c r="B90" s="17" t="str">
        <f>VLOOKUP($A90,data!$A:$F,2,FALSE)</f>
        <v xml:space="preserve">                                                                  jaune</v>
      </c>
      <c r="C90" s="18">
        <f>VLOOKUP($A90,data!$A:$F,5,FALSE)</f>
        <v>2.9</v>
      </c>
      <c r="D90" s="95"/>
      <c r="E90" s="82">
        <f t="shared" si="4"/>
        <v>0</v>
      </c>
    </row>
    <row r="91" spans="1:6" ht="15" x14ac:dyDescent="0.2">
      <c r="A91" s="13" t="s">
        <v>60</v>
      </c>
      <c r="B91" s="17" t="str">
        <f>VLOOKUP($A91,data!$A:$F,2,FALSE)</f>
        <v xml:space="preserve">                                                                  rouge</v>
      </c>
      <c r="C91" s="18">
        <f>VLOOKUP($A91,data!$A:$F,5,FALSE)</f>
        <v>2.9</v>
      </c>
      <c r="D91" s="95"/>
      <c r="E91" s="82">
        <f t="shared" si="4"/>
        <v>0</v>
      </c>
    </row>
    <row r="92" spans="1:6" ht="15" x14ac:dyDescent="0.2">
      <c r="A92" s="13" t="s">
        <v>192</v>
      </c>
      <c r="B92" s="17" t="str">
        <f>VLOOKUP($A92,data!$A:$F,2,FALSE)</f>
        <v>Cahier 24 x 32 cartonné SEYES 96 pages (bleu, jaune, vert, rouge)</v>
      </c>
      <c r="C92" s="18">
        <f>VLOOKUP($A92,data!$A:$F,5,FALSE)</f>
        <v>1.3</v>
      </c>
      <c r="D92" s="95"/>
      <c r="E92" s="82">
        <f t="shared" si="4"/>
        <v>0</v>
      </c>
    </row>
    <row r="93" spans="1:6" ht="15" x14ac:dyDescent="0.2">
      <c r="C93" s="96"/>
    </row>
    <row r="94" spans="1:6" ht="15" x14ac:dyDescent="0.2">
      <c r="A94" s="9"/>
      <c r="C94" s="8"/>
      <c r="D94" s="80"/>
      <c r="E94" s="80"/>
      <c r="F94" s="80"/>
    </row>
    <row r="95" spans="1:6" ht="15" x14ac:dyDescent="0.2">
      <c r="B95" s="225" t="s">
        <v>224</v>
      </c>
      <c r="C95" s="225"/>
      <c r="D95" s="225"/>
      <c r="E95" s="225"/>
      <c r="F95" s="11"/>
    </row>
    <row r="96" spans="1:6" ht="15" x14ac:dyDescent="0.2">
      <c r="A96" s="13" t="s">
        <v>33</v>
      </c>
      <c r="B96" s="17" t="str">
        <f>VLOOKUP($A96,data!$A:$F,2,FALSE)</f>
        <v>Cahier 24 x 32 PP 5x5 48p incolore</v>
      </c>
      <c r="C96" s="18">
        <f>VLOOKUP($A96,data!$A:$F,5,FALSE)</f>
        <v>1.2</v>
      </c>
      <c r="D96" s="95"/>
      <c r="E96" s="82">
        <f t="shared" ref="E96:E98" si="5">D96*C96</f>
        <v>0</v>
      </c>
    </row>
    <row r="97" spans="1:6" ht="15" x14ac:dyDescent="0.2">
      <c r="A97" s="13" t="s">
        <v>34</v>
      </c>
      <c r="B97" s="17" t="str">
        <f>VLOOKUP($A97,data!$A:$F,2,FALSE)</f>
        <v>Cahier 24 x 32 PP 5x5 96p incolore</v>
      </c>
      <c r="C97" s="18">
        <f>VLOOKUP($A97,data!$A:$F,5,FALSE)</f>
        <v>1.9</v>
      </c>
      <c r="D97" s="95"/>
      <c r="E97" s="82">
        <f t="shared" si="5"/>
        <v>0</v>
      </c>
    </row>
    <row r="98" spans="1:6" ht="15" x14ac:dyDescent="0.2">
      <c r="A98" s="13" t="s">
        <v>62</v>
      </c>
      <c r="B98" s="17" t="str">
        <f>VLOOKUP($A98,data!$A:$F,2,FALSE)</f>
        <v>Cahier 24 x 32 cartonné 5x5 96p (bleu, jaune, vert, rouge)</v>
      </c>
      <c r="C98" s="18">
        <f>VLOOKUP($A98,data!$A:$F,5,FALSE)</f>
        <v>1.3</v>
      </c>
      <c r="D98" s="95"/>
      <c r="E98" s="82">
        <f t="shared" si="5"/>
        <v>0</v>
      </c>
      <c r="F98" s="80"/>
    </row>
    <row r="100" spans="1:6" ht="15" x14ac:dyDescent="0.2">
      <c r="B100" s="225" t="s">
        <v>225</v>
      </c>
      <c r="C100" s="225"/>
      <c r="D100" s="225"/>
      <c r="E100" s="225"/>
      <c r="F100" s="80"/>
    </row>
    <row r="101" spans="1:6" ht="15" x14ac:dyDescent="0.2">
      <c r="A101" s="13" t="s">
        <v>32</v>
      </c>
      <c r="B101" s="17" t="str">
        <f>VLOOKUP($A101,data!$A:$F,2,FALSE)</f>
        <v>Cahier 17 x 22 brouillon 48p</v>
      </c>
      <c r="C101" s="18">
        <f>VLOOKUP($A101,data!$A:$F,5,FALSE)</f>
        <v>0.3</v>
      </c>
      <c r="D101" s="95"/>
      <c r="E101" s="82">
        <f>D101*C101</f>
        <v>0</v>
      </c>
    </row>
    <row r="102" spans="1:6" ht="15" x14ac:dyDescent="0.2">
      <c r="A102" s="9"/>
      <c r="C102" s="8"/>
      <c r="D102" s="80"/>
      <c r="E102" s="80"/>
      <c r="F102" s="80"/>
    </row>
    <row r="103" spans="1:6" ht="15" x14ac:dyDescent="0.2">
      <c r="B103" s="225" t="s">
        <v>422</v>
      </c>
      <c r="C103" s="225"/>
      <c r="D103" s="225"/>
      <c r="E103" s="225"/>
      <c r="F103" s="80"/>
    </row>
    <row r="104" spans="1:6" ht="15" x14ac:dyDescent="0.2">
      <c r="A104" s="13" t="s">
        <v>81</v>
      </c>
      <c r="B104" s="17" t="str">
        <f>VLOOKUP($A104,data!$A:$F,2,FALSE)</f>
        <v>Classeur PP opaque A4 maxi, diam 30mm, dos 40 mm bleu</v>
      </c>
      <c r="C104" s="18">
        <f>VLOOKUP($A104,data!$A:$F,5,FALSE)</f>
        <v>2.7</v>
      </c>
      <c r="D104" s="95"/>
      <c r="E104" s="82">
        <f t="shared" ref="E104:E111" si="6">D104*C104</f>
        <v>0</v>
      </c>
    </row>
    <row r="105" spans="1:6" ht="15" x14ac:dyDescent="0.2">
      <c r="A105" s="13" t="s">
        <v>82</v>
      </c>
      <c r="B105" s="17" t="str">
        <f>VLOOKUP($A105,data!$A:$F,2,FALSE)</f>
        <v xml:space="preserve">                                                                                                  jaune</v>
      </c>
      <c r="C105" s="18">
        <f>VLOOKUP($A105,data!$A:$F,5,FALSE)</f>
        <v>2.7</v>
      </c>
      <c r="D105" s="95"/>
      <c r="E105" s="82">
        <f t="shared" si="6"/>
        <v>0</v>
      </c>
    </row>
    <row r="106" spans="1:6" ht="15" x14ac:dyDescent="0.2">
      <c r="A106" s="13" t="s">
        <v>83</v>
      </c>
      <c r="B106" s="17" t="str">
        <f>VLOOKUP($A106,data!$A:$F,2,FALSE)</f>
        <v xml:space="preserve">                                                                                                   noir</v>
      </c>
      <c r="C106" s="18">
        <f>VLOOKUP($A106,data!$A:$F,5,FALSE)</f>
        <v>2.7</v>
      </c>
      <c r="D106" s="95"/>
      <c r="E106" s="82">
        <f t="shared" si="6"/>
        <v>0</v>
      </c>
    </row>
    <row r="107" spans="1:6" ht="15" x14ac:dyDescent="0.2">
      <c r="A107" s="13" t="s">
        <v>84</v>
      </c>
      <c r="B107" s="17" t="str">
        <f>VLOOKUP($A107,data!$A:$F,2,FALSE)</f>
        <v xml:space="preserve">                                                                                                   rouge</v>
      </c>
      <c r="C107" s="18">
        <f>VLOOKUP($A107,data!$A:$F,5,FALSE)</f>
        <v>2.7</v>
      </c>
      <c r="D107" s="95"/>
      <c r="E107" s="82">
        <f t="shared" si="6"/>
        <v>0</v>
      </c>
    </row>
    <row r="108" spans="1:6" ht="15" x14ac:dyDescent="0.2">
      <c r="A108" s="13" t="s">
        <v>85</v>
      </c>
      <c r="B108" s="17" t="str">
        <f>VLOOKUP($A108,data!$A:$F,2,FALSE)</f>
        <v xml:space="preserve">                                                                                                   vert</v>
      </c>
      <c r="C108" s="18">
        <f>VLOOKUP($A108,data!$A:$F,5,FALSE)</f>
        <v>2.7</v>
      </c>
      <c r="D108" s="95"/>
      <c r="E108" s="82">
        <f t="shared" si="6"/>
        <v>0</v>
      </c>
    </row>
    <row r="109" spans="1:6" ht="15" x14ac:dyDescent="0.2">
      <c r="A109" s="13" t="s">
        <v>140</v>
      </c>
      <c r="B109" s="17" t="str">
        <f>VLOOKUP($A109,data!$A:$F,2,FALSE)</f>
        <v>Intercalaires A4 (12x)</v>
      </c>
      <c r="C109" s="18">
        <f>VLOOKUP($A109,data!$A:$F,5,FALSE)</f>
        <v>1.4</v>
      </c>
      <c r="D109" s="95"/>
      <c r="E109" s="82">
        <f t="shared" si="6"/>
        <v>0</v>
      </c>
    </row>
    <row r="110" spans="1:6" ht="15" x14ac:dyDescent="0.2">
      <c r="A110" s="13" t="s">
        <v>141</v>
      </c>
      <c r="B110" s="17" t="str">
        <f>VLOOKUP($A110,data!$A:$F,2,FALSE)</f>
        <v>Intercalaires A4 (6x)</v>
      </c>
      <c r="C110" s="18">
        <f>VLOOKUP($A110,data!$A:$F,5,FALSE)</f>
        <v>0.7</v>
      </c>
      <c r="D110" s="95"/>
      <c r="E110" s="82">
        <f t="shared" si="6"/>
        <v>0</v>
      </c>
    </row>
    <row r="111" spans="1:6" ht="15" x14ac:dyDescent="0.2">
      <c r="A111" s="13" t="s">
        <v>144</v>
      </c>
      <c r="B111" s="17" t="str">
        <f>VLOOKUP($A111,data!$A:$F,2,FALSE)</f>
        <v>Pochettes perforées A4 (50x)</v>
      </c>
      <c r="C111" s="18">
        <f>VLOOKUP($A111,data!$A:$F,5,FALSE)</f>
        <v>3.5</v>
      </c>
      <c r="D111" s="95"/>
      <c r="E111" s="82">
        <f t="shared" si="6"/>
        <v>0</v>
      </c>
    </row>
    <row r="112" spans="1:6" ht="15" x14ac:dyDescent="0.2">
      <c r="A112" s="9"/>
      <c r="C112" s="8"/>
      <c r="D112" s="80"/>
      <c r="E112" s="80"/>
      <c r="F112" s="80"/>
    </row>
    <row r="113" spans="1:6" ht="15" x14ac:dyDescent="0.2">
      <c r="B113" s="225" t="s">
        <v>221</v>
      </c>
      <c r="C113" s="225"/>
      <c r="D113" s="225"/>
      <c r="E113" s="225"/>
      <c r="F113" s="80"/>
    </row>
    <row r="114" spans="1:6" ht="15" x14ac:dyDescent="0.2">
      <c r="A114" s="13" t="s">
        <v>115</v>
      </c>
      <c r="B114" s="17" t="str">
        <f>VLOOKUP($A114,data!$A:$F,2,FALSE)</f>
        <v>Feuillets mobiles A4 dessin (100p)</v>
      </c>
      <c r="C114" s="18">
        <f>VLOOKUP($A114,data!$A:$F,5,FALSE)</f>
        <v>2.2999999999999998</v>
      </c>
      <c r="D114" s="95"/>
      <c r="E114" s="82">
        <f>D114*C114</f>
        <v>0</v>
      </c>
    </row>
    <row r="115" spans="1:6" ht="15" x14ac:dyDescent="0.2">
      <c r="C115" s="96"/>
    </row>
    <row r="116" spans="1:6" ht="15" x14ac:dyDescent="0.2">
      <c r="B116" s="219" t="s">
        <v>223</v>
      </c>
      <c r="C116" s="220"/>
      <c r="D116" s="220"/>
      <c r="E116" s="221"/>
      <c r="F116" s="80"/>
    </row>
    <row r="117" spans="1:6" ht="15" x14ac:dyDescent="0.2">
      <c r="A117" s="13" t="s">
        <v>28</v>
      </c>
      <c r="B117" s="17" t="str">
        <f>VLOOKUP($A117,data!$A:$F,2,FALSE)</f>
        <v>Bloc dessin A3 28 pages</v>
      </c>
      <c r="C117" s="18">
        <f>VLOOKUP($A117,data!$A:$F,5,FALSE)</f>
        <v>2.1</v>
      </c>
      <c r="D117" s="95"/>
      <c r="E117" s="82">
        <f t="shared" ref="E117:E118" si="7">D117*C117</f>
        <v>0</v>
      </c>
    </row>
    <row r="118" spans="1:6" ht="15" x14ac:dyDescent="0.2">
      <c r="A118" s="13" t="s">
        <v>168</v>
      </c>
      <c r="B118" s="17" t="str">
        <f>VLOOKUP($A118,data!$A:$F,2,FALSE)</f>
        <v>Stabilo Fineliner noir - point 88 0,4mm</v>
      </c>
      <c r="C118" s="18">
        <f>VLOOKUP($A118,data!$A:$F,5,FALSE)</f>
        <v>0.6</v>
      </c>
      <c r="D118" s="95"/>
      <c r="E118" s="82">
        <f t="shared" si="7"/>
        <v>0</v>
      </c>
    </row>
    <row r="119" spans="1:6" ht="15" x14ac:dyDescent="0.2">
      <c r="A119" s="9"/>
      <c r="B119" s="12"/>
      <c r="C119" s="8"/>
      <c r="D119" s="80"/>
      <c r="E119" s="80"/>
      <c r="F119" s="80"/>
    </row>
    <row r="122" spans="1:6" ht="15" x14ac:dyDescent="0.2">
      <c r="A122" s="9"/>
      <c r="C122" s="8"/>
      <c r="D122" s="80"/>
      <c r="E122" s="80"/>
      <c r="F122" s="80"/>
    </row>
    <row r="123" spans="1:6" ht="15.75" customHeight="1" x14ac:dyDescent="0.2">
      <c r="B123" s="88"/>
      <c r="C123" s="89"/>
    </row>
    <row r="124" spans="1:6" ht="15.75" customHeight="1" x14ac:dyDescent="0.2">
      <c r="B124" s="88"/>
      <c r="C124" s="89"/>
    </row>
    <row r="125" spans="1:6" ht="15.75" customHeight="1" x14ac:dyDescent="0.2">
      <c r="B125" s="88"/>
      <c r="C125" s="89"/>
    </row>
    <row r="126" spans="1:6" ht="15.75" customHeight="1" x14ac:dyDescent="0.2">
      <c r="B126" s="88"/>
      <c r="C126" s="89"/>
    </row>
    <row r="127" spans="1:6" ht="15.75" customHeight="1" x14ac:dyDescent="0.2">
      <c r="B127" s="88"/>
      <c r="C127" s="89"/>
    </row>
    <row r="128" spans="1:6" ht="15.75" customHeight="1" x14ac:dyDescent="0.2">
      <c r="B128" s="88"/>
      <c r="C128" s="89"/>
    </row>
    <row r="129" spans="2:3" ht="15.75" customHeight="1" x14ac:dyDescent="0.2">
      <c r="B129" s="88"/>
      <c r="C129" s="89"/>
    </row>
    <row r="130" spans="2:3" ht="15.75" customHeight="1" x14ac:dyDescent="0.2">
      <c r="B130" s="88"/>
      <c r="C130" s="89"/>
    </row>
    <row r="131" spans="2:3" ht="15.75" customHeight="1" x14ac:dyDescent="0.2">
      <c r="B131" s="88"/>
      <c r="C131" s="89"/>
    </row>
    <row r="132" spans="2:3" ht="15.75" customHeight="1" x14ac:dyDescent="0.2">
      <c r="B132" s="88"/>
      <c r="C132" s="89"/>
    </row>
    <row r="133" spans="2:3" ht="15.75" customHeight="1" x14ac:dyDescent="0.2">
      <c r="B133" s="88"/>
      <c r="C133" s="89"/>
    </row>
    <row r="134" spans="2:3" ht="15.75" customHeight="1" x14ac:dyDescent="0.2">
      <c r="B134" s="88"/>
      <c r="C134" s="89"/>
    </row>
    <row r="135" spans="2:3" ht="15.75" customHeight="1" x14ac:dyDescent="0.2">
      <c r="B135" s="88"/>
      <c r="C135" s="89"/>
    </row>
    <row r="136" spans="2:3" ht="15.75" customHeight="1" x14ac:dyDescent="0.2">
      <c r="B136" s="88"/>
      <c r="C136" s="89"/>
    </row>
    <row r="137" spans="2:3" ht="15.75" customHeight="1" x14ac:dyDescent="0.2">
      <c r="B137" s="88"/>
      <c r="C137" s="89"/>
    </row>
    <row r="138" spans="2:3" ht="15.75" customHeight="1" x14ac:dyDescent="0.2">
      <c r="B138" s="88"/>
      <c r="C138" s="89"/>
    </row>
    <row r="139" spans="2:3" ht="15.75" customHeight="1" x14ac:dyDescent="0.2">
      <c r="B139" s="88"/>
      <c r="C139" s="89"/>
    </row>
    <row r="140" spans="2:3" ht="15.75" customHeight="1" x14ac:dyDescent="0.2">
      <c r="B140" s="88"/>
      <c r="C140" s="89"/>
    </row>
    <row r="141" spans="2:3" ht="15.75" customHeight="1" x14ac:dyDescent="0.2">
      <c r="B141" s="88"/>
      <c r="C141" s="89"/>
    </row>
    <row r="142" spans="2:3" ht="15.75" customHeight="1" x14ac:dyDescent="0.2">
      <c r="B142" s="88"/>
      <c r="C142" s="89"/>
    </row>
    <row r="143" spans="2:3" ht="15.75" customHeight="1" x14ac:dyDescent="0.2">
      <c r="B143" s="88"/>
      <c r="C143" s="89"/>
    </row>
    <row r="144" spans="2:3"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row r="835" spans="2:3" ht="15.75" customHeight="1" x14ac:dyDescent="0.2">
      <c r="B835" s="88"/>
      <c r="C835" s="89"/>
    </row>
    <row r="836" spans="2:3" ht="15.75" customHeight="1" x14ac:dyDescent="0.2">
      <c r="B836" s="88"/>
      <c r="C836" s="89"/>
    </row>
    <row r="837" spans="2:3" ht="15.75" customHeight="1" x14ac:dyDescent="0.2">
      <c r="B837" s="88"/>
      <c r="C837" s="89"/>
    </row>
    <row r="838" spans="2:3" ht="15.75" customHeight="1" x14ac:dyDescent="0.2">
      <c r="B838" s="88"/>
      <c r="C838" s="89"/>
    </row>
    <row r="839" spans="2:3" ht="15.75" customHeight="1" x14ac:dyDescent="0.2">
      <c r="B839" s="88"/>
      <c r="C839" s="89"/>
    </row>
    <row r="840" spans="2:3" ht="15.75" customHeight="1" x14ac:dyDescent="0.2">
      <c r="B840" s="88"/>
      <c r="C840" s="89"/>
    </row>
  </sheetData>
  <sheetProtection algorithmName="SHA-512" hashValue="vz85zwolRClceZBBU77t9/a5+b/Jdg1OWOSF928sg+S3XCQmR5SHBMTO+ivdCVTM1EtXDleGJjNjzGR/usMiKw==" saltValue="l/6if/kbN/9H5nPEwWdzSw==" spinCount="100000" sheet="1" selectLockedCells="1"/>
  <mergeCells count="10">
    <mergeCell ref="D1:E1"/>
    <mergeCell ref="B58:E58"/>
    <mergeCell ref="B53:E53"/>
    <mergeCell ref="B3:E3"/>
    <mergeCell ref="B116:E116"/>
    <mergeCell ref="B113:E113"/>
    <mergeCell ref="B103:E103"/>
    <mergeCell ref="B100:E100"/>
    <mergeCell ref="B95:E95"/>
    <mergeCell ref="B65:E6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rgb="FF1155CC"/>
    <outlinePr summaryBelow="0" summaryRight="0"/>
  </sheetPr>
  <dimension ref="A1:F840"/>
  <sheetViews>
    <sheetView showGridLines="0" topLeftCell="B1" workbookViewId="0">
      <selection activeCell="D27" sqref="D27"/>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6" width="8.83203125"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83"/>
    </row>
    <row r="3" spans="1:6" ht="15" x14ac:dyDescent="0.2">
      <c r="B3" s="225" t="s">
        <v>217</v>
      </c>
      <c r="C3" s="225"/>
      <c r="D3" s="225"/>
      <c r="E3" s="225"/>
      <c r="F3" s="80"/>
    </row>
    <row r="4" spans="1:6" ht="15" x14ac:dyDescent="0.2">
      <c r="A4" s="13" t="s">
        <v>24</v>
      </c>
      <c r="B4" s="17" t="str">
        <f>VLOOKUP($A4,data!$A:$F,2,FALSE)</f>
        <v>Agenda ***référence plus disponible***</v>
      </c>
      <c r="C4" s="18">
        <f>VLOOKUP($A4,data!$A:$F,5,FALSE)</f>
        <v>0</v>
      </c>
      <c r="D4" s="95"/>
      <c r="E4" s="82">
        <f t="shared" ref="E4:E49" si="0">D4*C4</f>
        <v>0</v>
      </c>
    </row>
    <row r="5" spans="1:6" ht="15" x14ac:dyDescent="0.2">
      <c r="A5" s="13" t="s">
        <v>25</v>
      </c>
      <c r="B5" s="17" t="str">
        <f>VLOOKUP($A5,data!$A:$F,2,FALSE)</f>
        <v>Agenda ***référence plus disponible***</v>
      </c>
      <c r="C5" s="18">
        <f>VLOOKUP($A5,data!$A:$F,5,FALSE)</f>
        <v>0</v>
      </c>
      <c r="D5" s="95"/>
      <c r="E5" s="82">
        <f>D5*C5</f>
        <v>0</v>
      </c>
    </row>
    <row r="6" spans="1:6" ht="15" x14ac:dyDescent="0.2">
      <c r="A6" s="13" t="s">
        <v>26</v>
      </c>
      <c r="B6" s="17" t="str">
        <f>VLOOKUP($A6,data!$A:$F,2,FALSE)</f>
        <v>Agenda ***référence plus disponible***</v>
      </c>
      <c r="C6" s="18">
        <f>VLOOKUP($A6,data!$A:$F,5,FALSE)</f>
        <v>0</v>
      </c>
      <c r="D6" s="95"/>
      <c r="E6" s="82">
        <f t="shared" si="0"/>
        <v>0</v>
      </c>
    </row>
    <row r="7" spans="1:6" ht="15" x14ac:dyDescent="0.2">
      <c r="A7" s="13" t="s">
        <v>63</v>
      </c>
      <c r="B7" s="17" t="str">
        <f>VLOOKUP($A7,data!$A:$F,2,FALSE)</f>
        <v>Cahier de texte à spirales 17 x 22 124 pages (bleu, rouge)</v>
      </c>
      <c r="C7" s="18">
        <f>VLOOKUP($A7,data!$A:$F,5,FALSE)</f>
        <v>2.2000000000000002</v>
      </c>
      <c r="D7" s="95"/>
      <c r="E7" s="82">
        <f>D7*C7</f>
        <v>0</v>
      </c>
    </row>
    <row r="8" spans="1:6" ht="15" x14ac:dyDescent="0.2">
      <c r="A8" s="13" t="s">
        <v>113</v>
      </c>
      <c r="B8" s="17" t="str">
        <f>VLOOKUP($A8,data!$A:$F,2,FALSE)</f>
        <v>Feuillets mobiles A4 5x5 (100p)</v>
      </c>
      <c r="C8" s="18">
        <f>VLOOKUP($A8,data!$A:$F,5,FALSE)</f>
        <v>1.6</v>
      </c>
      <c r="D8" s="95"/>
      <c r="E8" s="22">
        <f t="shared" si="0"/>
        <v>0</v>
      </c>
      <c r="F8" s="6"/>
    </row>
    <row r="9" spans="1:6" ht="15" x14ac:dyDescent="0.2">
      <c r="A9" s="13" t="s">
        <v>103</v>
      </c>
      <c r="B9" s="17" t="str">
        <f>VLOOKUP($A9,data!$A:$F,2,FALSE)</f>
        <v>Copies doubles A4 5x5 (200p)</v>
      </c>
      <c r="C9" s="18">
        <f>VLOOKUP($A9,data!$A:$F,5,FALSE)</f>
        <v>2.5</v>
      </c>
      <c r="D9" s="95"/>
      <c r="E9" s="82">
        <f t="shared" si="0"/>
        <v>0</v>
      </c>
    </row>
    <row r="10" spans="1:6" ht="15" x14ac:dyDescent="0.2">
      <c r="A10" s="13" t="s">
        <v>114</v>
      </c>
      <c r="B10" s="17" t="str">
        <f>VLOOKUP($A10,data!$A:$F,2,FALSE)</f>
        <v>Feuillets mobiles A4 SEYES (100p)</v>
      </c>
      <c r="C10" s="18">
        <f>VLOOKUP($A10,data!$A:$F,5,FALSE)</f>
        <v>1.6</v>
      </c>
      <c r="D10" s="95"/>
      <c r="E10" s="22">
        <f t="shared" si="0"/>
        <v>0</v>
      </c>
      <c r="F10" s="6"/>
    </row>
    <row r="11" spans="1:6" ht="15" x14ac:dyDescent="0.2">
      <c r="A11" s="13" t="s">
        <v>104</v>
      </c>
      <c r="B11" s="17" t="str">
        <f>VLOOKUP($A11,data!$A:$F,2,FALSE)</f>
        <v>Copies doubles A4 SEYES (200p)</v>
      </c>
      <c r="C11" s="18">
        <f>VLOOKUP($A11,data!$A:$F,5,FALSE)</f>
        <v>2.5</v>
      </c>
      <c r="D11" s="95"/>
      <c r="E11" s="22">
        <f t="shared" si="0"/>
        <v>0</v>
      </c>
      <c r="F11" s="6"/>
    </row>
    <row r="12" spans="1:6" ht="15" x14ac:dyDescent="0.2">
      <c r="A12" s="13" t="s">
        <v>105</v>
      </c>
      <c r="B12" s="17" t="str">
        <f>VLOOKUP($A12,data!$A:$F,2,FALSE)</f>
        <v>Crayon Staedtler HB</v>
      </c>
      <c r="C12" s="18">
        <f>VLOOKUP($A12,data!$A:$F,5,FALSE)</f>
        <v>0.5</v>
      </c>
      <c r="D12" s="95"/>
      <c r="E12" s="82">
        <f t="shared" si="0"/>
        <v>0</v>
      </c>
    </row>
    <row r="13" spans="1:6" ht="15" x14ac:dyDescent="0.2">
      <c r="A13" s="13" t="s">
        <v>107</v>
      </c>
      <c r="B13" s="17" t="str">
        <f>VLOOKUP($A13,data!$A:$F,2,FALSE)</f>
        <v>Criterium Bic Matic Classic HB 0,7 mm</v>
      </c>
      <c r="C13" s="18">
        <f>VLOOKUP($A13,data!$A:$F,5,FALSE)</f>
        <v>0.4</v>
      </c>
      <c r="D13" s="95"/>
      <c r="E13" s="82">
        <f t="shared" si="0"/>
        <v>0</v>
      </c>
    </row>
    <row r="14" spans="1:6" ht="15" x14ac:dyDescent="0.2">
      <c r="A14" s="13" t="s">
        <v>142</v>
      </c>
      <c r="B14" s="17" t="str">
        <f>VLOOKUP($A14,data!$A:$F,2,FALSE)</f>
        <v>Mine criterium Bic HB 0,7 mm</v>
      </c>
      <c r="C14" s="18">
        <f>VLOOKUP($A14,data!$A:$F,5,FALSE)</f>
        <v>1.5</v>
      </c>
      <c r="D14" s="95"/>
      <c r="E14" s="82">
        <f t="shared" si="0"/>
        <v>0</v>
      </c>
    </row>
    <row r="15" spans="1:6" ht="15" x14ac:dyDescent="0.2">
      <c r="A15" s="13" t="s">
        <v>106</v>
      </c>
      <c r="B15" s="17" t="str">
        <f>VLOOKUP($A15,data!$A:$F,2,FALSE)</f>
        <v>Crayons de couleur Staedler Noris (pochette de 12)</v>
      </c>
      <c r="C15" s="18">
        <f>VLOOKUP($A15,data!$A:$F,5,FALSE)</f>
        <v>3.3</v>
      </c>
      <c r="D15" s="95"/>
      <c r="E15" s="82">
        <f t="shared" si="0"/>
        <v>0</v>
      </c>
    </row>
    <row r="16" spans="1:6" ht="15" x14ac:dyDescent="0.2">
      <c r="A16" s="13" t="s">
        <v>139</v>
      </c>
      <c r="B16" s="17" t="str">
        <f>VLOOKUP($A16,data!$A:$F,2,FALSE)</f>
        <v>Gomme Staedtler Mars PVC free</v>
      </c>
      <c r="C16" s="18">
        <f>VLOOKUP($A16,data!$A:$F,5,FALSE)</f>
        <v>0.9</v>
      </c>
      <c r="D16" s="95"/>
      <c r="E16" s="82">
        <f t="shared" si="0"/>
        <v>0</v>
      </c>
    </row>
    <row r="17" spans="1:5" ht="15" x14ac:dyDescent="0.2">
      <c r="A17" s="13" t="s">
        <v>179</v>
      </c>
      <c r="B17" s="17" t="str">
        <f>VLOOKUP($A17,data!$A:$F,2,FALSE)</f>
        <v>Taille crayon Maped Clean (rose, bleu, vert)</v>
      </c>
      <c r="C17" s="18">
        <f>VLOOKUP($A17,data!$A:$F,5,FALSE)</f>
        <v>2</v>
      </c>
      <c r="D17" s="95"/>
      <c r="E17" s="82">
        <f t="shared" si="0"/>
        <v>0</v>
      </c>
    </row>
    <row r="18" spans="1:5" ht="15" x14ac:dyDescent="0.2">
      <c r="A18" s="13" t="s">
        <v>180</v>
      </c>
      <c r="B18" s="17" t="str">
        <f>VLOOKUP($A18,data!$A:$F,2,FALSE)</f>
        <v>Taille crayon STABILO droitier bleu</v>
      </c>
      <c r="C18" s="18">
        <f>VLOOKUP($A18,data!$A:$F,5,FALSE)</f>
        <v>4</v>
      </c>
      <c r="D18" s="95"/>
      <c r="E18" s="82">
        <f t="shared" si="0"/>
        <v>0</v>
      </c>
    </row>
    <row r="19" spans="1:5" ht="15" x14ac:dyDescent="0.2">
      <c r="A19" s="13" t="s">
        <v>181</v>
      </c>
      <c r="B19" s="17" t="str">
        <f>VLOOKUP($A19,data!$A:$F,2,FALSE)</f>
        <v xml:space="preserve">                                       droitier orange</v>
      </c>
      <c r="C19" s="18">
        <f>VLOOKUP($A19,data!$A:$F,5,FALSE)</f>
        <v>4</v>
      </c>
      <c r="D19" s="95"/>
      <c r="E19" s="82">
        <f t="shared" si="0"/>
        <v>0</v>
      </c>
    </row>
    <row r="20" spans="1:5" ht="15" x14ac:dyDescent="0.2">
      <c r="A20" s="13" t="s">
        <v>182</v>
      </c>
      <c r="B20" s="17" t="str">
        <f>VLOOKUP($A20,data!$A:$F,2,FALSE)</f>
        <v xml:space="preserve">                                       droitier petrol</v>
      </c>
      <c r="C20" s="18">
        <f>VLOOKUP($A20,data!$A:$F,5,FALSE)</f>
        <v>4</v>
      </c>
      <c r="D20" s="95"/>
      <c r="E20" s="82">
        <f t="shared" si="0"/>
        <v>0</v>
      </c>
    </row>
    <row r="21" spans="1:5" ht="15" x14ac:dyDescent="0.2">
      <c r="A21" s="13" t="s">
        <v>183</v>
      </c>
      <c r="B21" s="17" t="str">
        <f>VLOOKUP($A21,data!$A:$F,2,FALSE)</f>
        <v xml:space="preserve">                                       droitier rose</v>
      </c>
      <c r="C21" s="18">
        <f>VLOOKUP($A21,data!$A:$F,5,FALSE)</f>
        <v>4</v>
      </c>
      <c r="D21" s="95"/>
      <c r="E21" s="82">
        <f t="shared" si="0"/>
        <v>0</v>
      </c>
    </row>
    <row r="22" spans="1:5" ht="15" x14ac:dyDescent="0.2">
      <c r="A22" s="13" t="s">
        <v>184</v>
      </c>
      <c r="B22" s="17" t="str">
        <f>VLOOKUP($A22,data!$A:$F,2,FALSE)</f>
        <v xml:space="preserve">                                       droitier vert</v>
      </c>
      <c r="C22" s="18">
        <f>VLOOKUP($A22,data!$A:$F,5,FALSE)</f>
        <v>4</v>
      </c>
      <c r="D22" s="95"/>
      <c r="E22" s="82">
        <f t="shared" si="0"/>
        <v>0</v>
      </c>
    </row>
    <row r="23" spans="1:5" ht="15" x14ac:dyDescent="0.2">
      <c r="A23" s="13" t="s">
        <v>185</v>
      </c>
      <c r="B23" s="17" t="str">
        <f>VLOOKUP($A23,data!$A:$F,2,FALSE)</f>
        <v xml:space="preserve">                                       gaucher bleu</v>
      </c>
      <c r="C23" s="18">
        <f>VLOOKUP($A23,data!$A:$F,5,FALSE)</f>
        <v>4</v>
      </c>
      <c r="D23" s="95"/>
      <c r="E23" s="82">
        <f t="shared" si="0"/>
        <v>0</v>
      </c>
    </row>
    <row r="24" spans="1:5" ht="15" x14ac:dyDescent="0.2">
      <c r="A24" s="13" t="s">
        <v>186</v>
      </c>
      <c r="B24" s="17" t="str">
        <f>VLOOKUP($A24,data!$A:$F,2,FALSE)</f>
        <v xml:space="preserve">                                       gaucher petrol</v>
      </c>
      <c r="C24" s="18">
        <f>VLOOKUP($A24,data!$A:$F,5,FALSE)</f>
        <v>4</v>
      </c>
      <c r="D24" s="95"/>
      <c r="E24" s="82">
        <f t="shared" si="0"/>
        <v>0</v>
      </c>
    </row>
    <row r="25" spans="1:5" ht="15" x14ac:dyDescent="0.2">
      <c r="A25" s="13" t="s">
        <v>187</v>
      </c>
      <c r="B25" s="17" t="str">
        <f>VLOOKUP($A25,data!$A:$F,2,FALSE)</f>
        <v xml:space="preserve">                                       gaucher rose</v>
      </c>
      <c r="C25" s="18">
        <f>VLOOKUP($A25,data!$A:$F,5,FALSE)</f>
        <v>4</v>
      </c>
      <c r="D25" s="95"/>
      <c r="E25" s="82">
        <f t="shared" si="0"/>
        <v>0</v>
      </c>
    </row>
    <row r="26" spans="1:5" ht="15" x14ac:dyDescent="0.2">
      <c r="A26" s="13" t="s">
        <v>151</v>
      </c>
      <c r="B26" s="17" t="str">
        <f>VLOOKUP($A26,data!$A:$F,2,FALSE)</f>
        <v>Roller effaçable Frixion Ball bleu</v>
      </c>
      <c r="C26" s="18">
        <f>VLOOKUP($A26,data!$A:$F,5,FALSE)</f>
        <v>2.4</v>
      </c>
      <c r="D26" s="95"/>
      <c r="E26" s="82">
        <f t="shared" si="0"/>
        <v>0</v>
      </c>
    </row>
    <row r="27" spans="1:5" ht="15" x14ac:dyDescent="0.2">
      <c r="A27" s="13" t="s">
        <v>153</v>
      </c>
      <c r="B27" s="17" t="str">
        <f>VLOOKUP($A27,data!$A:$F,2,FALSE)</f>
        <v xml:space="preserve">                                                 noir</v>
      </c>
      <c r="C27" s="18">
        <f>VLOOKUP($A27,data!$A:$F,5,FALSE)</f>
        <v>2.4</v>
      </c>
      <c r="D27" s="95"/>
      <c r="E27" s="82">
        <f t="shared" si="0"/>
        <v>0</v>
      </c>
    </row>
    <row r="28" spans="1:5" ht="15" x14ac:dyDescent="0.2">
      <c r="A28" s="13" t="s">
        <v>156</v>
      </c>
      <c r="B28" s="17" t="str">
        <f>VLOOKUP($A28,data!$A:$F,2,FALSE)</f>
        <v xml:space="preserve">                                                 rouge</v>
      </c>
      <c r="C28" s="18">
        <f>VLOOKUP($A28,data!$A:$F,5,FALSE)</f>
        <v>2.4</v>
      </c>
      <c r="D28" s="95"/>
      <c r="E28" s="82">
        <f t="shared" si="0"/>
        <v>0</v>
      </c>
    </row>
    <row r="29" spans="1:5" ht="15" x14ac:dyDescent="0.2">
      <c r="A29" s="13" t="s">
        <v>158</v>
      </c>
      <c r="B29" s="17" t="str">
        <f>VLOOKUP($A29,data!$A:$F,2,FALSE)</f>
        <v xml:space="preserve">                                                 vert</v>
      </c>
      <c r="C29" s="18">
        <f>VLOOKUP($A29,data!$A:$F,5,FALSE)</f>
        <v>2.4</v>
      </c>
      <c r="D29" s="95"/>
      <c r="E29" s="82">
        <f t="shared" si="0"/>
        <v>0</v>
      </c>
    </row>
    <row r="30" spans="1:5" ht="15" x14ac:dyDescent="0.2">
      <c r="A30" s="13" t="s">
        <v>127</v>
      </c>
      <c r="B30" s="17" t="str">
        <f>VLOOKUP($A30,data!$A:$F,2,FALSE)</f>
        <v>Frixion Cartouche pour Stylo Roller effaçable (bleu)</v>
      </c>
      <c r="C30" s="18">
        <f>VLOOKUP($A30,data!$A:$F,5,FALSE)</f>
        <v>1.5</v>
      </c>
      <c r="D30" s="95"/>
      <c r="E30" s="82">
        <f t="shared" si="0"/>
        <v>0</v>
      </c>
    </row>
    <row r="31" spans="1:5" ht="15" x14ac:dyDescent="0.2">
      <c r="A31" s="13" t="s">
        <v>129</v>
      </c>
      <c r="B31" s="17" t="str">
        <f>VLOOKUP($A31,data!$A:$F,2,FALSE)</f>
        <v xml:space="preserve">                                                                                 (noir)</v>
      </c>
      <c r="C31" s="18">
        <f>VLOOKUP($A31,data!$A:$F,5,FALSE)</f>
        <v>1.5</v>
      </c>
      <c r="D31" s="95"/>
      <c r="E31" s="82">
        <f t="shared" si="0"/>
        <v>0</v>
      </c>
    </row>
    <row r="32" spans="1:5" ht="15" x14ac:dyDescent="0.2">
      <c r="A32" s="13" t="s">
        <v>132</v>
      </c>
      <c r="B32" s="17" t="str">
        <f>VLOOKUP($A32,data!$A:$F,2,FALSE)</f>
        <v xml:space="preserve">                                                                                 (rouge)</v>
      </c>
      <c r="C32" s="18">
        <f>VLOOKUP($A32,data!$A:$F,5,FALSE)</f>
        <v>1.5</v>
      </c>
      <c r="D32" s="95"/>
      <c r="E32" s="82">
        <f t="shared" si="0"/>
        <v>0</v>
      </c>
    </row>
    <row r="33" spans="1:6" ht="15" x14ac:dyDescent="0.2">
      <c r="A33" s="13" t="s">
        <v>135</v>
      </c>
      <c r="B33" s="17" t="str">
        <f>VLOOKUP($A33,data!$A:$F,2,FALSE)</f>
        <v xml:space="preserve">                                                                                 (vert)</v>
      </c>
      <c r="C33" s="18">
        <f>VLOOKUP($A33,data!$A:$F,5,FALSE)</f>
        <v>1.5</v>
      </c>
      <c r="D33" s="95"/>
      <c r="E33" s="82">
        <f t="shared" si="0"/>
        <v>0</v>
      </c>
    </row>
    <row r="34" spans="1:6" ht="15" x14ac:dyDescent="0.2">
      <c r="A34" s="13" t="s">
        <v>174</v>
      </c>
      <c r="B34" s="17" t="str">
        <f>VLOOKUP($A34,data!$A:$F,2,FALSE)</f>
        <v>Stylo Bic cristal bleu</v>
      </c>
      <c r="C34" s="18">
        <f>VLOOKUP($A34,data!$A:$F,5,FALSE)</f>
        <v>0.3</v>
      </c>
      <c r="D34" s="95"/>
      <c r="E34" s="82">
        <f t="shared" si="0"/>
        <v>0</v>
      </c>
    </row>
    <row r="35" spans="1:6" ht="15" x14ac:dyDescent="0.2">
      <c r="A35" s="13" t="s">
        <v>175</v>
      </c>
      <c r="B35" s="17" t="str">
        <f>VLOOKUP($A35,data!$A:$F,2,FALSE)</f>
        <v xml:space="preserve">                            noir</v>
      </c>
      <c r="C35" s="18">
        <f>VLOOKUP($A35,data!$A:$F,5,FALSE)</f>
        <v>0.3</v>
      </c>
      <c r="D35" s="95"/>
      <c r="E35" s="82">
        <f t="shared" si="0"/>
        <v>0</v>
      </c>
    </row>
    <row r="36" spans="1:6" ht="15" x14ac:dyDescent="0.2">
      <c r="A36" s="13" t="s">
        <v>176</v>
      </c>
      <c r="B36" s="17" t="str">
        <f>VLOOKUP($A36,data!$A:$F,2,FALSE)</f>
        <v xml:space="preserve">                            rouge</v>
      </c>
      <c r="C36" s="18">
        <f>VLOOKUP($A36,data!$A:$F,5,FALSE)</f>
        <v>0.3</v>
      </c>
      <c r="D36" s="95"/>
      <c r="E36" s="82">
        <f t="shared" si="0"/>
        <v>0</v>
      </c>
    </row>
    <row r="37" spans="1:6" ht="15" x14ac:dyDescent="0.2">
      <c r="A37" s="13" t="s">
        <v>177</v>
      </c>
      <c r="B37" s="17" t="str">
        <f>VLOOKUP($A37,data!$A:$F,2,FALSE)</f>
        <v xml:space="preserve">                            vert</v>
      </c>
      <c r="C37" s="18">
        <f>VLOOKUP($A37,data!$A:$F,5,FALSE)</f>
        <v>0.3</v>
      </c>
      <c r="D37" s="95"/>
      <c r="E37" s="82">
        <f t="shared" si="0"/>
        <v>0</v>
      </c>
    </row>
    <row r="38" spans="1:6" ht="15" x14ac:dyDescent="0.2">
      <c r="A38" s="13" t="s">
        <v>108</v>
      </c>
      <c r="B38" s="17" t="str">
        <f>VLOOKUP($A38,data!$A:$F,2,FALSE)</f>
        <v>Effaceur Papermate</v>
      </c>
      <c r="C38" s="18">
        <f>VLOOKUP($A38,data!$A:$F,5,FALSE)</f>
        <v>1</v>
      </c>
      <c r="D38" s="95"/>
      <c r="E38" s="22">
        <f t="shared" si="0"/>
        <v>0</v>
      </c>
      <c r="F38" s="6"/>
    </row>
    <row r="39" spans="1:6" ht="15" x14ac:dyDescent="0.2">
      <c r="A39" s="13" t="s">
        <v>178</v>
      </c>
      <c r="B39" s="17" t="str">
        <f>VLOOKUP($A39,data!$A:$F,2,FALSE)</f>
        <v>Stylo Stabilo Easyoriginal gaucher bleu</v>
      </c>
      <c r="C39" s="18">
        <f>VLOOKUP($A39,data!$A:$F,5,FALSE)</f>
        <v>4.8</v>
      </c>
      <c r="D39" s="95"/>
      <c r="E39" s="22">
        <f t="shared" si="0"/>
        <v>0</v>
      </c>
      <c r="F39" s="6"/>
    </row>
    <row r="40" spans="1:6" ht="15" x14ac:dyDescent="0.2">
      <c r="A40" s="13" t="s">
        <v>188</v>
      </c>
      <c r="B40" s="17" t="str">
        <f>VLOOKUP($A40,data!$A:$F,2,FALSE)</f>
        <v>Tipp-ex pocket mini mouse 5mmx6m</v>
      </c>
      <c r="C40" s="18">
        <f>VLOOKUP($A40,data!$A:$F,5,FALSE)</f>
        <v>2.2000000000000002</v>
      </c>
      <c r="D40" s="95"/>
      <c r="E40" s="82">
        <f t="shared" si="0"/>
        <v>0</v>
      </c>
    </row>
    <row r="41" spans="1:6" ht="15" x14ac:dyDescent="0.2">
      <c r="A41" s="13" t="s">
        <v>189</v>
      </c>
      <c r="B41" s="17" t="str">
        <f>VLOOKUP($A41,data!$A:$F,2,FALSE)</f>
        <v>Tipp-ex recharge easy refill 5mmx14m</v>
      </c>
      <c r="C41" s="18">
        <f>VLOOKUP($A41,data!$A:$F,5,FALSE)</f>
        <v>1.7</v>
      </c>
      <c r="D41" s="95"/>
      <c r="E41" s="82">
        <f t="shared" si="0"/>
        <v>0</v>
      </c>
    </row>
    <row r="42" spans="1:6" ht="15" x14ac:dyDescent="0.2">
      <c r="A42" s="13" t="s">
        <v>190</v>
      </c>
      <c r="B42" s="17" t="str">
        <f>VLOOKUP($A42,data!$A:$F,2,FALSE)</f>
        <v>Tipp-ex roller easy refill 5mmx14m</v>
      </c>
      <c r="C42" s="18">
        <f>VLOOKUP($A42,data!$A:$F,5,FALSE)</f>
        <v>2.6</v>
      </c>
      <c r="D42" s="95"/>
      <c r="E42" s="82">
        <f t="shared" si="0"/>
        <v>0</v>
      </c>
    </row>
    <row r="43" spans="1:6" ht="15" x14ac:dyDescent="0.2">
      <c r="A43" s="13" t="s">
        <v>165</v>
      </c>
      <c r="B43" s="17" t="str">
        <f>VLOOKUP($A43,data!$A:$F,2,FALSE)</f>
        <v>Stabilo Boss Assorti (pochette de 4)</v>
      </c>
      <c r="C43" s="18">
        <f>VLOOKUP($A43,data!$A:$F,5,FALSE)</f>
        <v>3.7</v>
      </c>
      <c r="D43" s="95"/>
      <c r="E43" s="82">
        <f t="shared" si="0"/>
        <v>0</v>
      </c>
    </row>
    <row r="44" spans="1:6" ht="15" x14ac:dyDescent="0.2">
      <c r="A44" s="13" t="s">
        <v>166</v>
      </c>
      <c r="B44" s="17" t="str">
        <f>VLOOKUP($A44,data!$A:$F,2,FALSE)</f>
        <v>Stabilo Boss mini assorti (pochette de 5)</v>
      </c>
      <c r="C44" s="18">
        <f>VLOOKUP($A44,data!$A:$F,5,FALSE)</f>
        <v>4.5999999999999996</v>
      </c>
      <c r="D44" s="95"/>
      <c r="E44" s="82">
        <f t="shared" si="0"/>
        <v>0</v>
      </c>
    </row>
    <row r="45" spans="1:6" ht="15" x14ac:dyDescent="0.2">
      <c r="A45" s="13" t="s">
        <v>100</v>
      </c>
      <c r="B45" s="17" t="str">
        <f>VLOOKUP($A45,data!$A:$F,2,FALSE)</f>
        <v>Colle UHU / PRITT / PELIKAN petit tube (+-10g)</v>
      </c>
      <c r="C45" s="18">
        <f>VLOOKUP($A45,data!$A:$F,5,FALSE)</f>
        <v>1</v>
      </c>
      <c r="D45" s="95"/>
      <c r="E45" s="22">
        <f t="shared" si="0"/>
        <v>0</v>
      </c>
      <c r="F45" s="6"/>
    </row>
    <row r="46" spans="1:6" ht="15" x14ac:dyDescent="0.2">
      <c r="A46" s="13" t="s">
        <v>101</v>
      </c>
      <c r="B46" s="17" t="str">
        <f>VLOOKUP($A46,data!$A:$F,2,FALSE)</f>
        <v>Colle UHU / PRITT / PELIKAN tube moyen (+-20g)</v>
      </c>
      <c r="C46" s="18">
        <f>VLOOKUP($A46,data!$A:$F,5,FALSE)</f>
        <v>1.7</v>
      </c>
      <c r="D46" s="95"/>
      <c r="E46" s="22">
        <f t="shared" si="0"/>
        <v>0</v>
      </c>
      <c r="F46" s="6"/>
    </row>
    <row r="47" spans="1:6" ht="15" x14ac:dyDescent="0.2">
      <c r="A47" s="13" t="s">
        <v>99</v>
      </c>
      <c r="B47" s="17" t="str">
        <f>VLOOKUP($A47,data!$A:$F,2,FALSE)</f>
        <v>Colle UHU / PRITT / PELIKAN grand tube (+-40g)</v>
      </c>
      <c r="C47" s="18">
        <f>VLOOKUP($A47,data!$A:$F,5,FALSE)</f>
        <v>2.4</v>
      </c>
      <c r="D47" s="95"/>
      <c r="E47" s="22">
        <f t="shared" si="0"/>
        <v>0</v>
      </c>
      <c r="F47" s="6"/>
    </row>
    <row r="48" spans="1:6" ht="15" x14ac:dyDescent="0.2">
      <c r="A48" s="13" t="s">
        <v>164</v>
      </c>
      <c r="B48" s="17" t="str">
        <f>VLOOKUP($A48,data!$A:$F,2,FALSE)</f>
        <v>Scotch transparent 19mmx33m</v>
      </c>
      <c r="C48" s="18">
        <f>VLOOKUP($A48,data!$A:$F,5,FALSE)</f>
        <v>1.3</v>
      </c>
      <c r="D48" s="95"/>
      <c r="E48" s="22">
        <f t="shared" si="0"/>
        <v>0</v>
      </c>
      <c r="F48" s="6"/>
    </row>
    <row r="49" spans="1:6" ht="15" x14ac:dyDescent="0.2">
      <c r="A49" s="13" t="s">
        <v>77</v>
      </c>
      <c r="B49" s="17" t="str">
        <f>VLOOKUP($A49,data!$A:$F,2,FALSE)</f>
        <v>Ciseaux Maped Essentials 13 cm</v>
      </c>
      <c r="C49" s="18">
        <f>VLOOKUP($A49,data!$A:$F,5,FALSE)</f>
        <v>0.6</v>
      </c>
      <c r="D49" s="95"/>
      <c r="E49" s="22">
        <f t="shared" si="0"/>
        <v>0</v>
      </c>
    </row>
    <row r="50" spans="1:6" ht="15" x14ac:dyDescent="0.2">
      <c r="A50" s="13" t="s">
        <v>162</v>
      </c>
      <c r="B50" s="17" t="str">
        <f>VLOOKUP($A50,data!$A:$F,2,FALSE)</f>
        <v>Règle Maped 20 cm</v>
      </c>
      <c r="C50" s="18">
        <f>VLOOKUP($A50,data!$A:$F,5,FALSE)</f>
        <v>0.6</v>
      </c>
      <c r="D50" s="95"/>
      <c r="E50" s="82">
        <f t="shared" ref="E50:E51" si="1">D50*C50</f>
        <v>0</v>
      </c>
    </row>
    <row r="51" spans="1:6" ht="15" x14ac:dyDescent="0.2">
      <c r="A51" s="13" t="s">
        <v>163</v>
      </c>
      <c r="B51" s="17" t="str">
        <f>VLOOKUP($A51,data!$A:$F,2,FALSE)</f>
        <v>Règle Maped 30 cm</v>
      </c>
      <c r="C51" s="18">
        <f>VLOOKUP($A51,data!$A:$F,5,FALSE)</f>
        <v>0.8</v>
      </c>
      <c r="D51" s="95"/>
      <c r="E51" s="82">
        <f t="shared" si="1"/>
        <v>0</v>
      </c>
    </row>
    <row r="52" spans="1:6" ht="15" x14ac:dyDescent="0.2">
      <c r="A52" s="83"/>
      <c r="C52" s="6"/>
      <c r="D52" s="83"/>
      <c r="E52" s="6"/>
      <c r="F52" s="6"/>
    </row>
    <row r="53" spans="1:6" ht="15" x14ac:dyDescent="0.2">
      <c r="B53" s="225" t="s">
        <v>218</v>
      </c>
      <c r="C53" s="225"/>
      <c r="D53" s="225"/>
      <c r="E53" s="225"/>
      <c r="F53" s="6"/>
    </row>
    <row r="54" spans="1:6" ht="15" x14ac:dyDescent="0.2">
      <c r="A54" s="13" t="s">
        <v>109</v>
      </c>
      <c r="B54" s="17" t="str">
        <f>VLOOKUP($A54,data!$A:$F,2,FALSE)</f>
        <v>Equerre Maped 21 cm 45° ou 60°</v>
      </c>
      <c r="C54" s="18">
        <f>VLOOKUP($A54,data!$A:$F,5,FALSE)</f>
        <v>0.8</v>
      </c>
      <c r="D54" s="95"/>
      <c r="E54" s="22">
        <f t="shared" ref="E54:E56" si="2">D54*C54</f>
        <v>0</v>
      </c>
      <c r="F54" s="6"/>
    </row>
    <row r="55" spans="1:6" ht="15" x14ac:dyDescent="0.2">
      <c r="A55" s="13" t="s">
        <v>149</v>
      </c>
      <c r="B55" s="17" t="str">
        <f>VLOOKUP($A55,data!$A:$F,2,FALSE)</f>
        <v>Rapporteur Maped ou equivalent</v>
      </c>
      <c r="C55" s="18">
        <f>VLOOKUP($A55,data!$A:$F,5,FALSE)</f>
        <v>0.7</v>
      </c>
      <c r="D55" s="95"/>
      <c r="E55" s="22">
        <f t="shared" si="2"/>
        <v>0</v>
      </c>
      <c r="F55" s="6"/>
    </row>
    <row r="56" spans="1:6" ht="15" x14ac:dyDescent="0.2">
      <c r="A56" s="13" t="s">
        <v>102</v>
      </c>
      <c r="B56" s="17" t="str">
        <f>VLOOKUP($A56,data!$A:$F,2,FALSE)</f>
        <v>Compas Maped Stop (mine et porte crayon)</v>
      </c>
      <c r="C56" s="18">
        <f>VLOOKUP($A56,data!$A:$F,5,FALSE)</f>
        <v>3.5</v>
      </c>
      <c r="D56" s="95"/>
      <c r="E56" s="22">
        <f t="shared" si="2"/>
        <v>0</v>
      </c>
      <c r="F56" s="6"/>
    </row>
    <row r="57" spans="1:6" ht="15" x14ac:dyDescent="0.2"/>
    <row r="58" spans="1:6" ht="15" x14ac:dyDescent="0.2">
      <c r="B58" s="225" t="s">
        <v>423</v>
      </c>
      <c r="C58" s="225"/>
      <c r="D58" s="225"/>
      <c r="E58" s="225"/>
    </row>
    <row r="59" spans="1:6" ht="15" x14ac:dyDescent="0.2">
      <c r="A59" s="13" t="s">
        <v>64</v>
      </c>
      <c r="B59" s="17" t="str">
        <f>VLOOKUP($A59,data!$A:$F,2,FALSE)</f>
        <v>Chemise 3 rabats PP opaque bleu</v>
      </c>
      <c r="C59" s="18">
        <f>VLOOKUP($A59,data!$A:$F,5,FALSE)</f>
        <v>1.2</v>
      </c>
      <c r="D59" s="95"/>
      <c r="E59" s="82">
        <f t="shared" ref="E59:E63" si="3">D59*C59</f>
        <v>0</v>
      </c>
    </row>
    <row r="60" spans="1:6" ht="15" x14ac:dyDescent="0.2">
      <c r="A60" s="13" t="s">
        <v>65</v>
      </c>
      <c r="B60" s="17" t="str">
        <f>VLOOKUP($A60,data!$A:$F,2,FALSE)</f>
        <v xml:space="preserve">                                                   jaune</v>
      </c>
      <c r="C60" s="18">
        <f>VLOOKUP($A60,data!$A:$F,5,FALSE)</f>
        <v>1.2</v>
      </c>
      <c r="D60" s="95"/>
      <c r="E60" s="82">
        <f t="shared" si="3"/>
        <v>0</v>
      </c>
    </row>
    <row r="61" spans="1:6" ht="15" x14ac:dyDescent="0.2">
      <c r="A61" s="13" t="s">
        <v>66</v>
      </c>
      <c r="B61" s="17" t="str">
        <f>VLOOKUP($A61,data!$A:$F,2,FALSE)</f>
        <v xml:space="preserve">                                                   noir</v>
      </c>
      <c r="C61" s="18">
        <f>VLOOKUP($A61,data!$A:$F,5,FALSE)</f>
        <v>1.2</v>
      </c>
      <c r="D61" s="95"/>
      <c r="E61" s="82">
        <f t="shared" si="3"/>
        <v>0</v>
      </c>
    </row>
    <row r="62" spans="1:6" ht="15" x14ac:dyDescent="0.2">
      <c r="A62" s="13" t="s">
        <v>67</v>
      </c>
      <c r="B62" s="17" t="str">
        <f>VLOOKUP($A62,data!$A:$F,2,FALSE)</f>
        <v xml:space="preserve">                                                   rouge</v>
      </c>
      <c r="C62" s="18">
        <f>VLOOKUP($A62,data!$A:$F,5,FALSE)</f>
        <v>1.2</v>
      </c>
      <c r="D62" s="95"/>
      <c r="E62" s="82">
        <f t="shared" si="3"/>
        <v>0</v>
      </c>
    </row>
    <row r="63" spans="1:6" ht="15" x14ac:dyDescent="0.2">
      <c r="A63" s="13" t="s">
        <v>68</v>
      </c>
      <c r="B63" s="17" t="str">
        <f>VLOOKUP($A63,data!$A:$F,2,FALSE)</f>
        <v xml:space="preserve">                                                   vert</v>
      </c>
      <c r="C63" s="18">
        <f>VLOOKUP($A63,data!$A:$F,5,FALSE)</f>
        <v>1.2</v>
      </c>
      <c r="D63" s="95"/>
      <c r="E63" s="82">
        <f t="shared" si="3"/>
        <v>0</v>
      </c>
    </row>
    <row r="64" spans="1:6" ht="15" x14ac:dyDescent="0.2">
      <c r="A64" s="9"/>
      <c r="C64" s="8"/>
      <c r="D64" s="80"/>
      <c r="E64" s="6"/>
      <c r="F64" s="6"/>
    </row>
    <row r="65" spans="1:6" ht="32" customHeight="1" x14ac:dyDescent="0.2">
      <c r="B65" s="226" t="s">
        <v>421</v>
      </c>
      <c r="C65" s="226"/>
      <c r="D65" s="226"/>
      <c r="E65" s="226"/>
      <c r="F65" s="10"/>
    </row>
    <row r="66" spans="1:6" ht="15" x14ac:dyDescent="0.2">
      <c r="A66" s="13" t="s">
        <v>35</v>
      </c>
      <c r="B66" s="17" t="str">
        <f>VLOOKUP($A66,data!$A:$F,2,FALSE)</f>
        <v>Cahier 24 x 32 PP SEYES 48p bleu</v>
      </c>
      <c r="C66" s="18">
        <f>VLOOKUP($A66,data!$A:$F,5,FALSE)</f>
        <v>1.2</v>
      </c>
      <c r="D66" s="95"/>
      <c r="E66" s="82">
        <f t="shared" ref="E66:E93" si="4">D66*C66</f>
        <v>0</v>
      </c>
    </row>
    <row r="67" spans="1:6" ht="15" x14ac:dyDescent="0.2">
      <c r="A67" s="13" t="s">
        <v>36</v>
      </c>
      <c r="B67" s="17" t="str">
        <f>VLOOKUP($A67,data!$A:$F,2,FALSE)</f>
        <v xml:space="preserve">                                                   gris perle</v>
      </c>
      <c r="C67" s="18">
        <f>VLOOKUP($A67,data!$A:$F,5,FALSE)</f>
        <v>1.2</v>
      </c>
      <c r="D67" s="95"/>
      <c r="E67" s="82">
        <f t="shared" si="4"/>
        <v>0</v>
      </c>
    </row>
    <row r="68" spans="1:6" ht="15" x14ac:dyDescent="0.2">
      <c r="A68" s="13" t="s">
        <v>37</v>
      </c>
      <c r="B68" s="17" t="str">
        <f>VLOOKUP($A68,data!$A:$F,2,FALSE)</f>
        <v xml:space="preserve">                                                   incolore</v>
      </c>
      <c r="C68" s="18">
        <f>VLOOKUP($A68,data!$A:$F,5,FALSE)</f>
        <v>1.2</v>
      </c>
      <c r="D68" s="95"/>
      <c r="E68" s="82">
        <f t="shared" si="4"/>
        <v>0</v>
      </c>
    </row>
    <row r="69" spans="1:6" ht="15" x14ac:dyDescent="0.2">
      <c r="A69" s="13" t="s">
        <v>38</v>
      </c>
      <c r="B69" s="17" t="str">
        <f>VLOOKUP($A69,data!$A:$F,2,FALSE)</f>
        <v xml:space="preserve">                                                   jaune</v>
      </c>
      <c r="C69" s="18">
        <f>VLOOKUP($A69,data!$A:$F,5,FALSE)</f>
        <v>1.2</v>
      </c>
      <c r="D69" s="95"/>
      <c r="E69" s="82">
        <f t="shared" si="4"/>
        <v>0</v>
      </c>
    </row>
    <row r="70" spans="1:6" ht="15" x14ac:dyDescent="0.2">
      <c r="A70" s="13" t="s">
        <v>39</v>
      </c>
      <c r="B70" s="17" t="str">
        <f>VLOOKUP($A70,data!$A:$F,2,FALSE)</f>
        <v xml:space="preserve">                                                   orange</v>
      </c>
      <c r="C70" s="18">
        <f>VLOOKUP($A70,data!$A:$F,5,FALSE)</f>
        <v>1.2</v>
      </c>
      <c r="D70" s="95"/>
      <c r="E70" s="82">
        <f t="shared" si="4"/>
        <v>0</v>
      </c>
    </row>
    <row r="71" spans="1:6" ht="15" x14ac:dyDescent="0.2">
      <c r="A71" s="13" t="s">
        <v>40</v>
      </c>
      <c r="B71" s="17" t="str">
        <f>VLOOKUP($A71,data!$A:$F,2,FALSE)</f>
        <v xml:space="preserve">                                                   rose</v>
      </c>
      <c r="C71" s="18">
        <f>VLOOKUP($A71,data!$A:$F,5,FALSE)</f>
        <v>1.2</v>
      </c>
      <c r="D71" s="95"/>
      <c r="E71" s="82">
        <f t="shared" si="4"/>
        <v>0</v>
      </c>
    </row>
    <row r="72" spans="1:6" ht="15" x14ac:dyDescent="0.2">
      <c r="A72" s="13" t="s">
        <v>41</v>
      </c>
      <c r="B72" s="17" t="str">
        <f>VLOOKUP($A72,data!$A:$F,2,FALSE)</f>
        <v xml:space="preserve">                                                   rouge</v>
      </c>
      <c r="C72" s="18">
        <f>VLOOKUP($A72,data!$A:$F,5,FALSE)</f>
        <v>1.2</v>
      </c>
      <c r="D72" s="95"/>
      <c r="E72" s="82">
        <f t="shared" si="4"/>
        <v>0</v>
      </c>
    </row>
    <row r="73" spans="1:6" ht="15" x14ac:dyDescent="0.2">
      <c r="A73" s="13" t="s">
        <v>42</v>
      </c>
      <c r="B73" s="17" t="str">
        <f>VLOOKUP($A73,data!$A:$F,2,FALSE)</f>
        <v xml:space="preserve">                                                   vert</v>
      </c>
      <c r="C73" s="18">
        <f>VLOOKUP($A73,data!$A:$F,5,FALSE)</f>
        <v>1.2</v>
      </c>
      <c r="D73" s="95"/>
      <c r="E73" s="82">
        <f t="shared" si="4"/>
        <v>0</v>
      </c>
    </row>
    <row r="74" spans="1:6" ht="15" x14ac:dyDescent="0.2">
      <c r="A74" s="13" t="s">
        <v>43</v>
      </c>
      <c r="B74" s="17" t="str">
        <f>VLOOKUP($A74,data!$A:$F,2,FALSE)</f>
        <v xml:space="preserve">                                                   violet</v>
      </c>
      <c r="C74" s="18">
        <f>VLOOKUP($A74,data!$A:$F,5,FALSE)</f>
        <v>1.2</v>
      </c>
      <c r="D74" s="95"/>
      <c r="E74" s="82">
        <f t="shared" si="4"/>
        <v>0</v>
      </c>
    </row>
    <row r="75" spans="1:6" ht="15" x14ac:dyDescent="0.2">
      <c r="A75" s="13" t="s">
        <v>44</v>
      </c>
      <c r="B75" s="17" t="str">
        <f>VLOOKUP($A75,data!$A:$F,2,FALSE)</f>
        <v>Cahier 24 x 32 PP SEYES 96p bleu</v>
      </c>
      <c r="C75" s="18">
        <f>VLOOKUP($A75,data!$A:$F,5,FALSE)</f>
        <v>1.9</v>
      </c>
      <c r="D75" s="95"/>
      <c r="E75" s="82">
        <f t="shared" si="4"/>
        <v>0</v>
      </c>
    </row>
    <row r="76" spans="1:6" ht="15" x14ac:dyDescent="0.2">
      <c r="A76" s="13" t="s">
        <v>45</v>
      </c>
      <c r="B76" s="17" t="str">
        <f>VLOOKUP($A76,data!$A:$F,2,FALSE)</f>
        <v xml:space="preserve">                                                   gris perle</v>
      </c>
      <c r="C76" s="18">
        <f>VLOOKUP($A76,data!$A:$F,5,FALSE)</f>
        <v>1.9</v>
      </c>
      <c r="D76" s="95"/>
      <c r="E76" s="82">
        <f t="shared" si="4"/>
        <v>0</v>
      </c>
    </row>
    <row r="77" spans="1:6" ht="15" x14ac:dyDescent="0.2">
      <c r="A77" s="13" t="s">
        <v>46</v>
      </c>
      <c r="B77" s="17" t="str">
        <f>VLOOKUP($A77,data!$A:$F,2,FALSE)</f>
        <v xml:space="preserve">                                                   incolore</v>
      </c>
      <c r="C77" s="18">
        <f>VLOOKUP($A77,data!$A:$F,5,FALSE)</f>
        <v>1.9</v>
      </c>
      <c r="D77" s="95"/>
      <c r="E77" s="82">
        <f t="shared" si="4"/>
        <v>0</v>
      </c>
    </row>
    <row r="78" spans="1:6" ht="15" x14ac:dyDescent="0.2">
      <c r="A78" s="13" t="s">
        <v>47</v>
      </c>
      <c r="B78" s="17" t="str">
        <f>VLOOKUP($A78,data!$A:$F,2,FALSE)</f>
        <v xml:space="preserve">                                                   jaune</v>
      </c>
      <c r="C78" s="18">
        <f>VLOOKUP($A78,data!$A:$F,5,FALSE)</f>
        <v>1.9</v>
      </c>
      <c r="D78" s="95"/>
      <c r="E78" s="82">
        <f t="shared" si="4"/>
        <v>0</v>
      </c>
    </row>
    <row r="79" spans="1:6" ht="15" x14ac:dyDescent="0.2">
      <c r="A79" s="13" t="s">
        <v>48</v>
      </c>
      <c r="B79" s="17" t="str">
        <f>VLOOKUP($A79,data!$A:$F,2,FALSE)</f>
        <v xml:space="preserve">                                                   orange</v>
      </c>
      <c r="C79" s="18">
        <f>VLOOKUP($A79,data!$A:$F,5,FALSE)</f>
        <v>1.9</v>
      </c>
      <c r="D79" s="95"/>
      <c r="E79" s="82">
        <f t="shared" si="4"/>
        <v>0</v>
      </c>
    </row>
    <row r="80" spans="1:6" ht="15" x14ac:dyDescent="0.2">
      <c r="A80" s="13" t="s">
        <v>49</v>
      </c>
      <c r="B80" s="17" t="str">
        <f>VLOOKUP($A80,data!$A:$F,2,FALSE)</f>
        <v xml:space="preserve">                                                   rose</v>
      </c>
      <c r="C80" s="18">
        <f>VLOOKUP($A80,data!$A:$F,5,FALSE)</f>
        <v>1.9</v>
      </c>
      <c r="D80" s="95"/>
      <c r="E80" s="82">
        <f t="shared" si="4"/>
        <v>0</v>
      </c>
    </row>
    <row r="81" spans="1:6" ht="15" x14ac:dyDescent="0.2">
      <c r="A81" s="13" t="s">
        <v>50</v>
      </c>
      <c r="B81" s="17" t="str">
        <f>VLOOKUP($A81,data!$A:$F,2,FALSE)</f>
        <v xml:space="preserve">                                                   rouge</v>
      </c>
      <c r="C81" s="18">
        <f>VLOOKUP($A81,data!$A:$F,5,FALSE)</f>
        <v>1.9</v>
      </c>
      <c r="D81" s="95"/>
      <c r="E81" s="82">
        <f t="shared" si="4"/>
        <v>0</v>
      </c>
    </row>
    <row r="82" spans="1:6" ht="15" x14ac:dyDescent="0.2">
      <c r="A82" s="13" t="s">
        <v>51</v>
      </c>
      <c r="B82" s="17" t="str">
        <f>VLOOKUP($A82,data!$A:$F,2,FALSE)</f>
        <v xml:space="preserve">                                                   vert</v>
      </c>
      <c r="C82" s="18">
        <f>VLOOKUP($A82,data!$A:$F,5,FALSE)</f>
        <v>1.9</v>
      </c>
      <c r="D82" s="95"/>
      <c r="E82" s="82">
        <f t="shared" si="4"/>
        <v>0</v>
      </c>
    </row>
    <row r="83" spans="1:6" ht="15" x14ac:dyDescent="0.2">
      <c r="A83" s="13" t="s">
        <v>52</v>
      </c>
      <c r="B83" s="17" t="str">
        <f>VLOOKUP($A83,data!$A:$F,2,FALSE)</f>
        <v xml:space="preserve">                                                   violet</v>
      </c>
      <c r="C83" s="18">
        <f>VLOOKUP($A83,data!$A:$F,5,FALSE)</f>
        <v>1.9</v>
      </c>
      <c r="D83" s="95"/>
      <c r="E83" s="82">
        <f t="shared" si="4"/>
        <v>0</v>
      </c>
    </row>
    <row r="84" spans="1:6" ht="15" x14ac:dyDescent="0.2">
      <c r="A84" s="13" t="s">
        <v>53</v>
      </c>
      <c r="B84" s="17" t="str">
        <f>VLOOKUP($A84,data!$A:$F,2,FALSE)</f>
        <v>Cahier 24 x 32 PP à rabats SEYES 48p bleu</v>
      </c>
      <c r="C84" s="18">
        <f>VLOOKUP($A84,data!$A:$F,5,FALSE)</f>
        <v>1.8</v>
      </c>
      <c r="D84" s="95"/>
      <c r="E84" s="82">
        <f t="shared" si="4"/>
        <v>0</v>
      </c>
    </row>
    <row r="85" spans="1:6" ht="15" x14ac:dyDescent="0.2">
      <c r="A85" s="13" t="s">
        <v>54</v>
      </c>
      <c r="B85" s="17" t="str">
        <f>VLOOKUP($A85,data!$A:$F,2,FALSE)</f>
        <v xml:space="preserve">                                                                  jaune</v>
      </c>
      <c r="C85" s="18">
        <f>VLOOKUP($A85,data!$A:$F,5,FALSE)</f>
        <v>1.8</v>
      </c>
      <c r="D85" s="95"/>
      <c r="E85" s="82">
        <f t="shared" si="4"/>
        <v>0</v>
      </c>
    </row>
    <row r="86" spans="1:6" ht="15" x14ac:dyDescent="0.2">
      <c r="A86" s="13" t="s">
        <v>55</v>
      </c>
      <c r="B86" s="17" t="str">
        <f>VLOOKUP($A86,data!$A:$F,2,FALSE)</f>
        <v xml:space="preserve">                                                                  rouge</v>
      </c>
      <c r="C86" s="18">
        <f>VLOOKUP($A86,data!$A:$F,5,FALSE)</f>
        <v>1.8</v>
      </c>
      <c r="D86" s="95"/>
      <c r="E86" s="82">
        <f t="shared" si="4"/>
        <v>0</v>
      </c>
    </row>
    <row r="87" spans="1:6" ht="15" x14ac:dyDescent="0.2">
      <c r="A87" s="13" t="s">
        <v>56</v>
      </c>
      <c r="B87" s="17" t="str">
        <f>VLOOKUP($A87,data!$A:$F,2,FALSE)</f>
        <v xml:space="preserve">                                                                  vert</v>
      </c>
      <c r="C87" s="18">
        <f>VLOOKUP($A87,data!$A:$F,5,FALSE)</f>
        <v>1.8</v>
      </c>
      <c r="D87" s="95"/>
      <c r="E87" s="82">
        <f t="shared" si="4"/>
        <v>0</v>
      </c>
    </row>
    <row r="88" spans="1:6" ht="15" x14ac:dyDescent="0.2">
      <c r="A88" s="13" t="s">
        <v>57</v>
      </c>
      <c r="B88" s="17" t="str">
        <f>VLOOKUP($A88,data!$A:$F,2,FALSE)</f>
        <v>Cahier 24 x 32 PP à rabats SEYES 96p bleu</v>
      </c>
      <c r="C88" s="18">
        <f>VLOOKUP($A88,data!$A:$F,5,FALSE)</f>
        <v>2.9</v>
      </c>
      <c r="D88" s="95"/>
      <c r="E88" s="82">
        <f t="shared" si="4"/>
        <v>0</v>
      </c>
    </row>
    <row r="89" spans="1:6" ht="15" x14ac:dyDescent="0.2">
      <c r="A89" s="13" t="s">
        <v>58</v>
      </c>
      <c r="B89" s="17" t="str">
        <f>VLOOKUP($A89,data!$A:$F,2,FALSE)</f>
        <v xml:space="preserve">                                                                  incolore</v>
      </c>
      <c r="C89" s="18">
        <f>VLOOKUP($A89,data!$A:$F,5,FALSE)</f>
        <v>2.9</v>
      </c>
      <c r="D89" s="95"/>
      <c r="E89" s="82">
        <f t="shared" si="4"/>
        <v>0</v>
      </c>
    </row>
    <row r="90" spans="1:6" ht="15" x14ac:dyDescent="0.2">
      <c r="A90" s="13" t="s">
        <v>59</v>
      </c>
      <c r="B90" s="17" t="str">
        <f>VLOOKUP($A90,data!$A:$F,2,FALSE)</f>
        <v xml:space="preserve">                                                                  jaune</v>
      </c>
      <c r="C90" s="18">
        <f>VLOOKUP($A90,data!$A:$F,5,FALSE)</f>
        <v>2.9</v>
      </c>
      <c r="D90" s="95"/>
      <c r="E90" s="82">
        <f t="shared" si="4"/>
        <v>0</v>
      </c>
    </row>
    <row r="91" spans="1:6" ht="15" x14ac:dyDescent="0.2">
      <c r="A91" s="13" t="s">
        <v>60</v>
      </c>
      <c r="B91" s="17" t="str">
        <f>VLOOKUP($A91,data!$A:$F,2,FALSE)</f>
        <v xml:space="preserve">                                                                  rouge</v>
      </c>
      <c r="C91" s="18">
        <f>VLOOKUP($A91,data!$A:$F,5,FALSE)</f>
        <v>2.9</v>
      </c>
      <c r="D91" s="95"/>
      <c r="E91" s="82">
        <f t="shared" si="4"/>
        <v>0</v>
      </c>
    </row>
    <row r="92" spans="1:6" ht="15" x14ac:dyDescent="0.2">
      <c r="A92" s="13" t="s">
        <v>61</v>
      </c>
      <c r="B92" s="17" t="str">
        <f>VLOOKUP($A92,data!$A:$F,2,FALSE)</f>
        <v xml:space="preserve">                                                                  vert</v>
      </c>
      <c r="C92" s="18">
        <f>VLOOKUP($A92,data!$A:$F,5,FALSE)</f>
        <v>2.9</v>
      </c>
      <c r="D92" s="95"/>
      <c r="E92" s="82">
        <f t="shared" si="4"/>
        <v>0</v>
      </c>
    </row>
    <row r="93" spans="1:6" ht="15" x14ac:dyDescent="0.2">
      <c r="A93" s="13" t="s">
        <v>192</v>
      </c>
      <c r="B93" s="17" t="str">
        <f>VLOOKUP($A93,data!$A:$F,2,FALSE)</f>
        <v>Cahier 24 x 32 cartonné SEYES 96 pages (bleu, jaune, vert, rouge)</v>
      </c>
      <c r="C93" s="18">
        <f>VLOOKUP($A93,data!$A:$F,5,FALSE)</f>
        <v>1.3</v>
      </c>
      <c r="D93" s="95"/>
      <c r="E93" s="82">
        <f t="shared" si="4"/>
        <v>0</v>
      </c>
    </row>
    <row r="94" spans="1:6" ht="15" x14ac:dyDescent="0.2">
      <c r="A94" s="9"/>
      <c r="C94" s="8"/>
      <c r="D94" s="80"/>
      <c r="E94" s="80"/>
      <c r="F94" s="80"/>
    </row>
    <row r="95" spans="1:6" ht="15" x14ac:dyDescent="0.2">
      <c r="B95" s="225" t="s">
        <v>224</v>
      </c>
      <c r="C95" s="225"/>
      <c r="D95" s="225"/>
      <c r="E95" s="225"/>
      <c r="F95" s="11"/>
    </row>
    <row r="96" spans="1:6" ht="15" x14ac:dyDescent="0.2">
      <c r="A96" s="13" t="s">
        <v>33</v>
      </c>
      <c r="B96" s="17" t="str">
        <f>VLOOKUP($A96,data!$A:$F,2,FALSE)</f>
        <v>Cahier 24 x 32 PP 5x5 48p incolore</v>
      </c>
      <c r="C96" s="18">
        <f>VLOOKUP($A96,data!$A:$F,5,FALSE)</f>
        <v>1.2</v>
      </c>
      <c r="D96" s="95"/>
      <c r="E96" s="82">
        <f t="shared" ref="E96:E98" si="5">D96*C96</f>
        <v>0</v>
      </c>
    </row>
    <row r="97" spans="1:6" ht="15" x14ac:dyDescent="0.2">
      <c r="A97" s="13" t="s">
        <v>34</v>
      </c>
      <c r="B97" s="17" t="str">
        <f>VLOOKUP($A97,data!$A:$F,2,FALSE)</f>
        <v>Cahier 24 x 32 PP 5x5 96p incolore</v>
      </c>
      <c r="C97" s="18">
        <f>VLOOKUP($A97,data!$A:$F,5,FALSE)</f>
        <v>1.9</v>
      </c>
      <c r="D97" s="95"/>
      <c r="E97" s="82">
        <f t="shared" si="5"/>
        <v>0</v>
      </c>
    </row>
    <row r="98" spans="1:6" ht="15" x14ac:dyDescent="0.2">
      <c r="A98" s="13" t="s">
        <v>62</v>
      </c>
      <c r="B98" s="17" t="str">
        <f>VLOOKUP($A98,data!$A:$F,2,FALSE)</f>
        <v>Cahier 24 x 32 cartonné 5x5 96p (bleu, jaune, vert, rouge)</v>
      </c>
      <c r="C98" s="18">
        <f>VLOOKUP($A98,data!$A:$F,5,FALSE)</f>
        <v>1.3</v>
      </c>
      <c r="D98" s="95"/>
      <c r="E98" s="82">
        <f t="shared" si="5"/>
        <v>0</v>
      </c>
      <c r="F98" s="80"/>
    </row>
    <row r="100" spans="1:6" ht="15" x14ac:dyDescent="0.2">
      <c r="B100" s="225" t="s">
        <v>225</v>
      </c>
      <c r="C100" s="225"/>
      <c r="D100" s="225"/>
      <c r="E100" s="225"/>
      <c r="F100" s="80"/>
    </row>
    <row r="101" spans="1:6" ht="15" x14ac:dyDescent="0.2">
      <c r="A101" s="13" t="s">
        <v>32</v>
      </c>
      <c r="B101" s="17" t="str">
        <f>VLOOKUP($A101,data!$A:$F,2,FALSE)</f>
        <v>Cahier 17 x 22 brouillon 48p</v>
      </c>
      <c r="C101" s="18">
        <f>VLOOKUP($A101,data!$A:$F,5,FALSE)</f>
        <v>0.3</v>
      </c>
      <c r="D101" s="95"/>
      <c r="E101" s="82">
        <f>D101*C101</f>
        <v>0</v>
      </c>
    </row>
    <row r="102" spans="1:6" ht="15" x14ac:dyDescent="0.2">
      <c r="A102" s="9"/>
      <c r="C102" s="8"/>
      <c r="D102" s="80"/>
      <c r="E102" s="80"/>
      <c r="F102" s="80"/>
    </row>
    <row r="103" spans="1:6" ht="15" x14ac:dyDescent="0.2">
      <c r="B103" s="225" t="s">
        <v>422</v>
      </c>
      <c r="C103" s="225"/>
      <c r="D103" s="225"/>
      <c r="E103" s="225"/>
      <c r="F103" s="80"/>
    </row>
    <row r="104" spans="1:6" ht="15" x14ac:dyDescent="0.2">
      <c r="A104" s="13" t="s">
        <v>81</v>
      </c>
      <c r="B104" s="17" t="str">
        <f>VLOOKUP($A104,data!$A:$F,2,FALSE)</f>
        <v>Classeur PP opaque A4 maxi, diam 30mm, dos 40 mm bleu</v>
      </c>
      <c r="C104" s="18">
        <f>VLOOKUP($A104,data!$A:$F,5,FALSE)</f>
        <v>2.7</v>
      </c>
      <c r="D104" s="95"/>
      <c r="E104" s="82">
        <f t="shared" ref="E104:E111" si="6">D104*C104</f>
        <v>0</v>
      </c>
    </row>
    <row r="105" spans="1:6" ht="15" x14ac:dyDescent="0.2">
      <c r="A105" s="13" t="s">
        <v>82</v>
      </c>
      <c r="B105" s="17" t="str">
        <f>VLOOKUP($A105,data!$A:$F,2,FALSE)</f>
        <v xml:space="preserve">                                                                                                  jaune</v>
      </c>
      <c r="C105" s="18">
        <f>VLOOKUP($A105,data!$A:$F,5,FALSE)</f>
        <v>2.7</v>
      </c>
      <c r="D105" s="95"/>
      <c r="E105" s="82">
        <f t="shared" si="6"/>
        <v>0</v>
      </c>
    </row>
    <row r="106" spans="1:6" ht="15" x14ac:dyDescent="0.2">
      <c r="A106" s="13" t="s">
        <v>83</v>
      </c>
      <c r="B106" s="17" t="str">
        <f>VLOOKUP($A106,data!$A:$F,2,FALSE)</f>
        <v xml:space="preserve">                                                                                                   noir</v>
      </c>
      <c r="C106" s="18">
        <f>VLOOKUP($A106,data!$A:$F,5,FALSE)</f>
        <v>2.7</v>
      </c>
      <c r="D106" s="95"/>
      <c r="E106" s="82">
        <f t="shared" si="6"/>
        <v>0</v>
      </c>
    </row>
    <row r="107" spans="1:6" ht="15" x14ac:dyDescent="0.2">
      <c r="A107" s="13" t="s">
        <v>84</v>
      </c>
      <c r="B107" s="17" t="str">
        <f>VLOOKUP($A107,data!$A:$F,2,FALSE)</f>
        <v xml:space="preserve">                                                                                                   rouge</v>
      </c>
      <c r="C107" s="18">
        <f>VLOOKUP($A107,data!$A:$F,5,FALSE)</f>
        <v>2.7</v>
      </c>
      <c r="D107" s="95"/>
      <c r="E107" s="82">
        <f t="shared" si="6"/>
        <v>0</v>
      </c>
    </row>
    <row r="108" spans="1:6" ht="15" x14ac:dyDescent="0.2">
      <c r="A108" s="13" t="s">
        <v>85</v>
      </c>
      <c r="B108" s="17" t="str">
        <f>VLOOKUP($A108,data!$A:$F,2,FALSE)</f>
        <v xml:space="preserve">                                                                                                   vert</v>
      </c>
      <c r="C108" s="18">
        <f>VLOOKUP($A108,data!$A:$F,5,FALSE)</f>
        <v>2.7</v>
      </c>
      <c r="D108" s="95"/>
      <c r="E108" s="82">
        <f t="shared" si="6"/>
        <v>0</v>
      </c>
    </row>
    <row r="109" spans="1:6" ht="15" x14ac:dyDescent="0.2">
      <c r="A109" s="13" t="s">
        <v>140</v>
      </c>
      <c r="B109" s="17" t="str">
        <f>VLOOKUP($A109,data!$A:$F,2,FALSE)</f>
        <v>Intercalaires A4 (12x)</v>
      </c>
      <c r="C109" s="18">
        <f>VLOOKUP($A109,data!$A:$F,5,FALSE)</f>
        <v>1.4</v>
      </c>
      <c r="D109" s="95"/>
      <c r="E109" s="82">
        <f t="shared" si="6"/>
        <v>0</v>
      </c>
    </row>
    <row r="110" spans="1:6" ht="15" x14ac:dyDescent="0.2">
      <c r="A110" s="13" t="s">
        <v>141</v>
      </c>
      <c r="B110" s="17" t="str">
        <f>VLOOKUP($A110,data!$A:$F,2,FALSE)</f>
        <v>Intercalaires A4 (6x)</v>
      </c>
      <c r="C110" s="18">
        <f>VLOOKUP($A110,data!$A:$F,5,FALSE)</f>
        <v>0.7</v>
      </c>
      <c r="D110" s="95"/>
      <c r="E110" s="82">
        <f t="shared" si="6"/>
        <v>0</v>
      </c>
    </row>
    <row r="111" spans="1:6" ht="15" x14ac:dyDescent="0.2">
      <c r="A111" s="13" t="s">
        <v>144</v>
      </c>
      <c r="B111" s="17" t="str">
        <f>VLOOKUP($A111,data!$A:$F,2,FALSE)</f>
        <v>Pochettes perforées A4 (50x)</v>
      </c>
      <c r="C111" s="18">
        <f>VLOOKUP($A111,data!$A:$F,5,FALSE)</f>
        <v>3.5</v>
      </c>
      <c r="D111" s="95"/>
      <c r="E111" s="82">
        <f t="shared" si="6"/>
        <v>0</v>
      </c>
    </row>
    <row r="112" spans="1:6" ht="15" x14ac:dyDescent="0.2">
      <c r="A112" s="9"/>
      <c r="C112" s="8"/>
      <c r="D112" s="80"/>
      <c r="E112" s="80"/>
      <c r="F112" s="80"/>
    </row>
    <row r="113" spans="1:6" ht="15" x14ac:dyDescent="0.2">
      <c r="B113" s="225" t="s">
        <v>221</v>
      </c>
      <c r="C113" s="225"/>
      <c r="D113" s="225"/>
      <c r="E113" s="225"/>
      <c r="F113" s="80"/>
    </row>
    <row r="114" spans="1:6" ht="15" x14ac:dyDescent="0.2">
      <c r="A114" s="13" t="s">
        <v>115</v>
      </c>
      <c r="B114" s="17" t="str">
        <f>VLOOKUP($A114,data!$A:$F,2,FALSE)</f>
        <v>Feuillets mobiles A4 dessin (100p)</v>
      </c>
      <c r="C114" s="18">
        <f>VLOOKUP($A114,data!$A:$F,5,FALSE)</f>
        <v>2.2999999999999998</v>
      </c>
      <c r="D114" s="95"/>
      <c r="E114" s="82">
        <f>D114*C114</f>
        <v>0</v>
      </c>
    </row>
    <row r="115" spans="1:6" ht="15" x14ac:dyDescent="0.2">
      <c r="C115" s="96"/>
    </row>
    <row r="116" spans="1:6" ht="15" x14ac:dyDescent="0.2">
      <c r="B116" s="225" t="s">
        <v>223</v>
      </c>
      <c r="C116" s="225"/>
      <c r="D116" s="225"/>
      <c r="E116" s="225"/>
      <c r="F116" s="80"/>
    </row>
    <row r="117" spans="1:6" ht="15" x14ac:dyDescent="0.2">
      <c r="A117" s="13" t="s">
        <v>28</v>
      </c>
      <c r="B117" s="17" t="str">
        <f>VLOOKUP($A117,data!$A:$F,2,FALSE)</f>
        <v>Bloc dessin A3 28 pages</v>
      </c>
      <c r="C117" s="18">
        <f>VLOOKUP($A117,data!$A:$F,5,FALSE)</f>
        <v>2.1</v>
      </c>
      <c r="D117" s="95"/>
      <c r="E117" s="82">
        <f t="shared" ref="E117:E118" si="7">D117*C117</f>
        <v>0</v>
      </c>
    </row>
    <row r="118" spans="1:6" ht="15" x14ac:dyDescent="0.2">
      <c r="A118" s="13" t="s">
        <v>168</v>
      </c>
      <c r="B118" s="17" t="str">
        <f>VLOOKUP($A118,data!$A:$F,2,FALSE)</f>
        <v>Stabilo Fineliner noir - point 88 0,4mm</v>
      </c>
      <c r="C118" s="18">
        <f>VLOOKUP($A118,data!$A:$F,5,FALSE)</f>
        <v>0.6</v>
      </c>
      <c r="D118" s="95"/>
      <c r="E118" s="82">
        <f t="shared" si="7"/>
        <v>0</v>
      </c>
    </row>
    <row r="119" spans="1:6" ht="15" x14ac:dyDescent="0.2">
      <c r="A119" s="9"/>
      <c r="B119" s="12"/>
      <c r="C119" s="8"/>
      <c r="D119" s="80"/>
      <c r="E119" s="80"/>
      <c r="F119" s="80"/>
    </row>
    <row r="122" spans="1:6" ht="15" x14ac:dyDescent="0.2">
      <c r="A122" s="9"/>
      <c r="C122" s="8"/>
      <c r="D122" s="80"/>
      <c r="E122" s="80"/>
      <c r="F122" s="80"/>
    </row>
    <row r="123" spans="1:6" ht="15.75" customHeight="1" x14ac:dyDescent="0.2">
      <c r="B123" s="88"/>
      <c r="C123" s="89"/>
    </row>
    <row r="124" spans="1:6" ht="15.75" customHeight="1" x14ac:dyDescent="0.2">
      <c r="B124" s="88"/>
      <c r="C124" s="89"/>
    </row>
    <row r="125" spans="1:6" ht="15.75" customHeight="1" x14ac:dyDescent="0.2">
      <c r="B125" s="88"/>
      <c r="C125" s="89"/>
    </row>
    <row r="126" spans="1:6" ht="15.75" customHeight="1" x14ac:dyDescent="0.2">
      <c r="B126" s="88"/>
      <c r="C126" s="89"/>
    </row>
    <row r="127" spans="1:6" ht="15.75" customHeight="1" x14ac:dyDescent="0.2">
      <c r="B127" s="88"/>
      <c r="C127" s="89"/>
    </row>
    <row r="128" spans="1:6" ht="15.75" customHeight="1" x14ac:dyDescent="0.2">
      <c r="B128" s="88"/>
      <c r="C128" s="89"/>
    </row>
    <row r="129" spans="2:3" ht="15.75" customHeight="1" x14ac:dyDescent="0.2">
      <c r="B129" s="88"/>
      <c r="C129" s="89"/>
    </row>
    <row r="130" spans="2:3" ht="15.75" customHeight="1" x14ac:dyDescent="0.2">
      <c r="B130" s="88"/>
      <c r="C130" s="89"/>
    </row>
    <row r="131" spans="2:3" ht="15.75" customHeight="1" x14ac:dyDescent="0.2">
      <c r="B131" s="88"/>
      <c r="C131" s="89"/>
    </row>
    <row r="132" spans="2:3" ht="15.75" customHeight="1" x14ac:dyDescent="0.2">
      <c r="B132" s="88"/>
      <c r="C132" s="89"/>
    </row>
    <row r="133" spans="2:3" ht="15.75" customHeight="1" x14ac:dyDescent="0.2">
      <c r="B133" s="88"/>
      <c r="C133" s="89"/>
    </row>
    <row r="134" spans="2:3" ht="15.75" customHeight="1" x14ac:dyDescent="0.2">
      <c r="B134" s="88"/>
      <c r="C134" s="89"/>
    </row>
    <row r="135" spans="2:3" ht="15.75" customHeight="1" x14ac:dyDescent="0.2">
      <c r="B135" s="88"/>
      <c r="C135" s="89"/>
    </row>
    <row r="136" spans="2:3" ht="15.75" customHeight="1" x14ac:dyDescent="0.2">
      <c r="B136" s="88"/>
      <c r="C136" s="89"/>
    </row>
    <row r="137" spans="2:3" ht="15.75" customHeight="1" x14ac:dyDescent="0.2">
      <c r="B137" s="88"/>
      <c r="C137" s="89"/>
    </row>
    <row r="138" spans="2:3" ht="15.75" customHeight="1" x14ac:dyDescent="0.2">
      <c r="B138" s="88"/>
      <c r="C138" s="89"/>
    </row>
    <row r="139" spans="2:3" ht="15.75" customHeight="1" x14ac:dyDescent="0.2">
      <c r="B139" s="88"/>
      <c r="C139" s="89"/>
    </row>
    <row r="140" spans="2:3" ht="15.75" customHeight="1" x14ac:dyDescent="0.2">
      <c r="B140" s="88"/>
      <c r="C140" s="89"/>
    </row>
    <row r="141" spans="2:3" ht="15.75" customHeight="1" x14ac:dyDescent="0.2">
      <c r="B141" s="88"/>
      <c r="C141" s="89"/>
    </row>
    <row r="142" spans="2:3" ht="15.75" customHeight="1" x14ac:dyDescent="0.2">
      <c r="B142" s="88"/>
      <c r="C142" s="89"/>
    </row>
    <row r="143" spans="2:3" ht="15.75" customHeight="1" x14ac:dyDescent="0.2">
      <c r="B143" s="88"/>
      <c r="C143" s="89"/>
    </row>
    <row r="144" spans="2:3"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row r="835" spans="2:3" ht="15.75" customHeight="1" x14ac:dyDescent="0.2">
      <c r="B835" s="88"/>
      <c r="C835" s="89"/>
    </row>
    <row r="836" spans="2:3" ht="15.75" customHeight="1" x14ac:dyDescent="0.2">
      <c r="B836" s="88"/>
      <c r="C836" s="89"/>
    </row>
    <row r="837" spans="2:3" ht="15.75" customHeight="1" x14ac:dyDescent="0.2">
      <c r="B837" s="88"/>
      <c r="C837" s="89"/>
    </row>
    <row r="838" spans="2:3" ht="15.75" customHeight="1" x14ac:dyDescent="0.2">
      <c r="B838" s="88"/>
      <c r="C838" s="89"/>
    </row>
    <row r="839" spans="2:3" ht="15.75" customHeight="1" x14ac:dyDescent="0.2">
      <c r="B839" s="88"/>
      <c r="C839" s="89"/>
    </row>
    <row r="840" spans="2:3" ht="15.75" customHeight="1" x14ac:dyDescent="0.2">
      <c r="B840" s="88"/>
      <c r="C840" s="89"/>
    </row>
  </sheetData>
  <sheetProtection algorithmName="SHA-512" hashValue="JH/fx+2nIYmwjZhOq/DZcCF7bJsTwDYaFs8cPvOvi49wjK2/dsOAzniXu7+aMR2UcSVAj2Ezt3V8WwzLvDoXdg==" saltValue="cWrATaQIJQzO0snA5F9kZQ==" spinCount="100000" sheet="1" selectLockedCells="1"/>
  <mergeCells count="10">
    <mergeCell ref="B116:E116"/>
    <mergeCell ref="B113:E113"/>
    <mergeCell ref="B95:E95"/>
    <mergeCell ref="B100:E100"/>
    <mergeCell ref="B103:E103"/>
    <mergeCell ref="D1:E1"/>
    <mergeCell ref="B58:E58"/>
    <mergeCell ref="B53:E53"/>
    <mergeCell ref="B3:E3"/>
    <mergeCell ref="B65:E6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1155CC"/>
    <outlinePr summaryBelow="0" summaryRight="0"/>
  </sheetPr>
  <dimension ref="A1:F840"/>
  <sheetViews>
    <sheetView showGridLines="0" topLeftCell="B16" workbookViewId="0">
      <selection activeCell="D32" sqref="D32"/>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5" width="8.83203125" style="13" customWidth="1"/>
    <col min="6" max="6" width="19"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83"/>
    </row>
    <row r="3" spans="1:6" ht="15" x14ac:dyDescent="0.2">
      <c r="B3" s="225" t="s">
        <v>217</v>
      </c>
      <c r="C3" s="225"/>
      <c r="D3" s="225"/>
      <c r="E3" s="225"/>
      <c r="F3" s="80"/>
    </row>
    <row r="4" spans="1:6" ht="15" x14ac:dyDescent="0.2">
      <c r="A4" s="13" t="s">
        <v>24</v>
      </c>
      <c r="B4" s="17" t="str">
        <f>VLOOKUP($A4,data!$A:$F,2,FALSE)</f>
        <v>Agenda ***référence plus disponible***</v>
      </c>
      <c r="C4" s="18">
        <f>VLOOKUP($A4,data!$A:$F,5,FALSE)</f>
        <v>0</v>
      </c>
      <c r="D4" s="95"/>
      <c r="E4" s="82">
        <f t="shared" ref="E4:E49" si="0">D4*C4</f>
        <v>0</v>
      </c>
    </row>
    <row r="5" spans="1:6" ht="15" x14ac:dyDescent="0.2">
      <c r="A5" s="13" t="s">
        <v>25</v>
      </c>
      <c r="B5" s="17" t="str">
        <f>VLOOKUP($A5,data!$A:$F,2,FALSE)</f>
        <v>Agenda ***référence plus disponible***</v>
      </c>
      <c r="C5" s="18">
        <f>VLOOKUP($A5,data!$A:$F,5,FALSE)</f>
        <v>0</v>
      </c>
      <c r="D5" s="95"/>
      <c r="E5" s="82">
        <f t="shared" si="0"/>
        <v>0</v>
      </c>
    </row>
    <row r="6" spans="1:6" ht="15" x14ac:dyDescent="0.2">
      <c r="A6" s="13" t="s">
        <v>26</v>
      </c>
      <c r="B6" s="17" t="str">
        <f>VLOOKUP($A6,data!$A:$F,2,FALSE)</f>
        <v>Agenda ***référence plus disponible***</v>
      </c>
      <c r="C6" s="18">
        <f>VLOOKUP($A6,data!$A:$F,5,FALSE)</f>
        <v>0</v>
      </c>
      <c r="D6" s="95"/>
      <c r="E6" s="82">
        <f t="shared" si="0"/>
        <v>0</v>
      </c>
    </row>
    <row r="7" spans="1:6" ht="15" x14ac:dyDescent="0.2">
      <c r="A7" s="13" t="s">
        <v>63</v>
      </c>
      <c r="B7" s="17" t="str">
        <f>VLOOKUP($A7,data!$A:$F,2,FALSE)</f>
        <v>Cahier de texte à spirales 17 x 22 124 pages (bleu, rouge)</v>
      </c>
      <c r="C7" s="18">
        <f>VLOOKUP($A7,data!$A:$F,5,FALSE)</f>
        <v>2.2000000000000002</v>
      </c>
      <c r="D7" s="95"/>
      <c r="E7" s="82">
        <f t="shared" si="0"/>
        <v>0</v>
      </c>
    </row>
    <row r="8" spans="1:6" ht="15" x14ac:dyDescent="0.2">
      <c r="A8" s="13" t="s">
        <v>113</v>
      </c>
      <c r="B8" s="17" t="str">
        <f>VLOOKUP($A8,data!$A:$F,2,FALSE)</f>
        <v>Feuillets mobiles A4 5x5 (100p)</v>
      </c>
      <c r="C8" s="18">
        <f>VLOOKUP($A8,data!$A:$F,5,FALSE)</f>
        <v>1.6</v>
      </c>
      <c r="D8" s="95"/>
      <c r="E8" s="22">
        <f t="shared" si="0"/>
        <v>0</v>
      </c>
      <c r="F8" s="6"/>
    </row>
    <row r="9" spans="1:6" ht="15" x14ac:dyDescent="0.2">
      <c r="A9" s="13" t="s">
        <v>103</v>
      </c>
      <c r="B9" s="17" t="str">
        <f>VLOOKUP($A9,data!$A:$F,2,FALSE)</f>
        <v>Copies doubles A4 5x5 (200p)</v>
      </c>
      <c r="C9" s="18">
        <f>VLOOKUP($A9,data!$A:$F,5,FALSE)</f>
        <v>2.5</v>
      </c>
      <c r="D9" s="95"/>
      <c r="E9" s="82">
        <f t="shared" si="0"/>
        <v>0</v>
      </c>
    </row>
    <row r="10" spans="1:6" ht="15" x14ac:dyDescent="0.2">
      <c r="A10" s="13" t="s">
        <v>114</v>
      </c>
      <c r="B10" s="17" t="str">
        <f>VLOOKUP($A10,data!$A:$F,2,FALSE)</f>
        <v>Feuillets mobiles A4 SEYES (100p)</v>
      </c>
      <c r="C10" s="18">
        <f>VLOOKUP($A10,data!$A:$F,5,FALSE)</f>
        <v>1.6</v>
      </c>
      <c r="D10" s="95"/>
      <c r="E10" s="22">
        <f t="shared" si="0"/>
        <v>0</v>
      </c>
      <c r="F10" s="6"/>
    </row>
    <row r="11" spans="1:6" ht="15" x14ac:dyDescent="0.2">
      <c r="A11" s="13" t="s">
        <v>104</v>
      </c>
      <c r="B11" s="17" t="str">
        <f>VLOOKUP($A11,data!$A:$F,2,FALSE)</f>
        <v>Copies doubles A4 SEYES (200p)</v>
      </c>
      <c r="C11" s="18">
        <f>VLOOKUP($A11,data!$A:$F,5,FALSE)</f>
        <v>2.5</v>
      </c>
      <c r="D11" s="95"/>
      <c r="E11" s="22">
        <f t="shared" si="0"/>
        <v>0</v>
      </c>
      <c r="F11" s="6"/>
    </row>
    <row r="12" spans="1:6" ht="15" x14ac:dyDescent="0.2">
      <c r="A12" s="13" t="s">
        <v>105</v>
      </c>
      <c r="B12" s="17" t="str">
        <f>VLOOKUP($A12,data!$A:$F,2,FALSE)</f>
        <v>Crayon Staedtler HB</v>
      </c>
      <c r="C12" s="18">
        <f>VLOOKUP($A12,data!$A:$F,5,FALSE)</f>
        <v>0.5</v>
      </c>
      <c r="D12" s="95"/>
      <c r="E12" s="82">
        <f t="shared" si="0"/>
        <v>0</v>
      </c>
    </row>
    <row r="13" spans="1:6" ht="15" x14ac:dyDescent="0.2">
      <c r="A13" s="13" t="s">
        <v>107</v>
      </c>
      <c r="B13" s="17" t="str">
        <f>VLOOKUP($A13,data!$A:$F,2,FALSE)</f>
        <v>Criterium Bic Matic Classic HB 0,7 mm</v>
      </c>
      <c r="C13" s="18">
        <f>VLOOKUP($A13,data!$A:$F,5,FALSE)</f>
        <v>0.4</v>
      </c>
      <c r="D13" s="95"/>
      <c r="E13" s="82">
        <f t="shared" si="0"/>
        <v>0</v>
      </c>
    </row>
    <row r="14" spans="1:6" ht="15" x14ac:dyDescent="0.2">
      <c r="A14" s="13" t="s">
        <v>142</v>
      </c>
      <c r="B14" s="17" t="str">
        <f>VLOOKUP($A14,data!$A:$F,2,FALSE)</f>
        <v>Mine criterium Bic HB 0,7 mm</v>
      </c>
      <c r="C14" s="18">
        <f>VLOOKUP($A14,data!$A:$F,5,FALSE)</f>
        <v>1.5</v>
      </c>
      <c r="D14" s="95"/>
      <c r="E14" s="82">
        <f t="shared" si="0"/>
        <v>0</v>
      </c>
    </row>
    <row r="15" spans="1:6" ht="15" x14ac:dyDescent="0.2">
      <c r="A15" s="13" t="s">
        <v>106</v>
      </c>
      <c r="B15" s="17" t="str">
        <f>VLOOKUP($A15,data!$A:$F,2,FALSE)</f>
        <v>Crayons de couleur Staedler Noris (pochette de 12)</v>
      </c>
      <c r="C15" s="18">
        <f>VLOOKUP($A15,data!$A:$F,5,FALSE)</f>
        <v>3.3</v>
      </c>
      <c r="D15" s="95"/>
      <c r="E15" s="82">
        <f t="shared" si="0"/>
        <v>0</v>
      </c>
    </row>
    <row r="16" spans="1:6" ht="15" x14ac:dyDescent="0.2">
      <c r="A16" s="13" t="s">
        <v>139</v>
      </c>
      <c r="B16" s="17" t="str">
        <f>VLOOKUP($A16,data!$A:$F,2,FALSE)</f>
        <v>Gomme Staedtler Mars PVC free</v>
      </c>
      <c r="C16" s="18">
        <f>VLOOKUP($A16,data!$A:$F,5,FALSE)</f>
        <v>0.9</v>
      </c>
      <c r="D16" s="95"/>
      <c r="E16" s="82">
        <f t="shared" si="0"/>
        <v>0</v>
      </c>
    </row>
    <row r="17" spans="1:5" ht="15" x14ac:dyDescent="0.2">
      <c r="A17" s="13" t="s">
        <v>179</v>
      </c>
      <c r="B17" s="17" t="str">
        <f>VLOOKUP($A17,data!$A:$F,2,FALSE)</f>
        <v>Taille crayon Maped Clean (rose, bleu, vert)</v>
      </c>
      <c r="C17" s="18">
        <f>VLOOKUP($A17,data!$A:$F,5,FALSE)</f>
        <v>2</v>
      </c>
      <c r="D17" s="95"/>
      <c r="E17" s="82">
        <f t="shared" si="0"/>
        <v>0</v>
      </c>
    </row>
    <row r="18" spans="1:5" ht="15" x14ac:dyDescent="0.2">
      <c r="A18" s="13" t="s">
        <v>180</v>
      </c>
      <c r="B18" s="17" t="str">
        <f>VLOOKUP($A18,data!$A:$F,2,FALSE)</f>
        <v>Taille crayon STABILO droitier bleu</v>
      </c>
      <c r="C18" s="18">
        <f>VLOOKUP($A18,data!$A:$F,5,FALSE)</f>
        <v>4</v>
      </c>
      <c r="D18" s="95"/>
      <c r="E18" s="82">
        <f t="shared" si="0"/>
        <v>0</v>
      </c>
    </row>
    <row r="19" spans="1:5" ht="15" x14ac:dyDescent="0.2">
      <c r="A19" s="13" t="s">
        <v>181</v>
      </c>
      <c r="B19" s="17" t="str">
        <f>VLOOKUP($A19,data!$A:$F,2,FALSE)</f>
        <v xml:space="preserve">                                       droitier orange</v>
      </c>
      <c r="C19" s="18">
        <f>VLOOKUP($A19,data!$A:$F,5,FALSE)</f>
        <v>4</v>
      </c>
      <c r="D19" s="95"/>
      <c r="E19" s="82">
        <f t="shared" si="0"/>
        <v>0</v>
      </c>
    </row>
    <row r="20" spans="1:5" ht="15" x14ac:dyDescent="0.2">
      <c r="A20" s="13" t="s">
        <v>182</v>
      </c>
      <c r="B20" s="17" t="str">
        <f>VLOOKUP($A20,data!$A:$F,2,FALSE)</f>
        <v xml:space="preserve">                                       droitier petrol</v>
      </c>
      <c r="C20" s="18">
        <f>VLOOKUP($A20,data!$A:$F,5,FALSE)</f>
        <v>4</v>
      </c>
      <c r="D20" s="95"/>
      <c r="E20" s="82">
        <f t="shared" si="0"/>
        <v>0</v>
      </c>
    </row>
    <row r="21" spans="1:5" ht="15" x14ac:dyDescent="0.2">
      <c r="A21" s="13" t="s">
        <v>183</v>
      </c>
      <c r="B21" s="17" t="str">
        <f>VLOOKUP($A21,data!$A:$F,2,FALSE)</f>
        <v xml:space="preserve">                                       droitier rose</v>
      </c>
      <c r="C21" s="18">
        <f>VLOOKUP($A21,data!$A:$F,5,FALSE)</f>
        <v>4</v>
      </c>
      <c r="D21" s="95"/>
      <c r="E21" s="82">
        <f t="shared" si="0"/>
        <v>0</v>
      </c>
    </row>
    <row r="22" spans="1:5" ht="15" x14ac:dyDescent="0.2">
      <c r="A22" s="13" t="s">
        <v>184</v>
      </c>
      <c r="B22" s="17" t="str">
        <f>VLOOKUP($A22,data!$A:$F,2,FALSE)</f>
        <v xml:space="preserve">                                       droitier vert</v>
      </c>
      <c r="C22" s="18">
        <f>VLOOKUP($A22,data!$A:$F,5,FALSE)</f>
        <v>4</v>
      </c>
      <c r="D22" s="95"/>
      <c r="E22" s="82">
        <f t="shared" si="0"/>
        <v>0</v>
      </c>
    </row>
    <row r="23" spans="1:5" ht="15" x14ac:dyDescent="0.2">
      <c r="A23" s="13" t="s">
        <v>185</v>
      </c>
      <c r="B23" s="17" t="str">
        <f>VLOOKUP($A23,data!$A:$F,2,FALSE)</f>
        <v xml:space="preserve">                                       gaucher bleu</v>
      </c>
      <c r="C23" s="18">
        <f>VLOOKUP($A23,data!$A:$F,5,FALSE)</f>
        <v>4</v>
      </c>
      <c r="D23" s="95"/>
      <c r="E23" s="82">
        <f t="shared" si="0"/>
        <v>0</v>
      </c>
    </row>
    <row r="24" spans="1:5" ht="15" x14ac:dyDescent="0.2">
      <c r="A24" s="13" t="s">
        <v>186</v>
      </c>
      <c r="B24" s="17" t="str">
        <f>VLOOKUP($A24,data!$A:$F,2,FALSE)</f>
        <v xml:space="preserve">                                       gaucher petrol</v>
      </c>
      <c r="C24" s="18">
        <f>VLOOKUP($A24,data!$A:$F,5,FALSE)</f>
        <v>4</v>
      </c>
      <c r="D24" s="95"/>
      <c r="E24" s="82">
        <f t="shared" si="0"/>
        <v>0</v>
      </c>
    </row>
    <row r="25" spans="1:5" ht="15" x14ac:dyDescent="0.2">
      <c r="A25" s="13" t="s">
        <v>187</v>
      </c>
      <c r="B25" s="17" t="str">
        <f>VLOOKUP($A25,data!$A:$F,2,FALSE)</f>
        <v xml:space="preserve">                                       gaucher rose</v>
      </c>
      <c r="C25" s="18">
        <f>VLOOKUP($A25,data!$A:$F,5,FALSE)</f>
        <v>4</v>
      </c>
      <c r="D25" s="95"/>
      <c r="E25" s="82">
        <f t="shared" si="0"/>
        <v>0</v>
      </c>
    </row>
    <row r="26" spans="1:5" ht="15" x14ac:dyDescent="0.2">
      <c r="A26" s="13" t="s">
        <v>151</v>
      </c>
      <c r="B26" s="17" t="str">
        <f>VLOOKUP($A26,data!$A:$F,2,FALSE)</f>
        <v>Roller effaçable Frixion Ball bleu</v>
      </c>
      <c r="C26" s="18">
        <f>VLOOKUP($A26,data!$A:$F,5,FALSE)</f>
        <v>2.4</v>
      </c>
      <c r="D26" s="95"/>
      <c r="E26" s="82">
        <f t="shared" si="0"/>
        <v>0</v>
      </c>
    </row>
    <row r="27" spans="1:5" ht="15" x14ac:dyDescent="0.2">
      <c r="A27" s="13" t="s">
        <v>153</v>
      </c>
      <c r="B27" s="17" t="str">
        <f>VLOOKUP($A27,data!$A:$F,2,FALSE)</f>
        <v xml:space="preserve">                                                 noir</v>
      </c>
      <c r="C27" s="18">
        <f>VLOOKUP($A27,data!$A:$F,5,FALSE)</f>
        <v>2.4</v>
      </c>
      <c r="D27" s="95"/>
      <c r="E27" s="82">
        <f t="shared" si="0"/>
        <v>0</v>
      </c>
    </row>
    <row r="28" spans="1:5" ht="15" x14ac:dyDescent="0.2">
      <c r="A28" s="13" t="s">
        <v>156</v>
      </c>
      <c r="B28" s="17" t="str">
        <f>VLOOKUP($A28,data!$A:$F,2,FALSE)</f>
        <v xml:space="preserve">                                                 rouge</v>
      </c>
      <c r="C28" s="18">
        <f>VLOOKUP($A28,data!$A:$F,5,FALSE)</f>
        <v>2.4</v>
      </c>
      <c r="D28" s="95"/>
      <c r="E28" s="82">
        <f t="shared" si="0"/>
        <v>0</v>
      </c>
    </row>
    <row r="29" spans="1:5" ht="15" x14ac:dyDescent="0.2">
      <c r="A29" s="13" t="s">
        <v>158</v>
      </c>
      <c r="B29" s="17" t="str">
        <f>VLOOKUP($A29,data!$A:$F,2,FALSE)</f>
        <v xml:space="preserve">                                                 vert</v>
      </c>
      <c r="C29" s="18">
        <f>VLOOKUP($A29,data!$A:$F,5,FALSE)</f>
        <v>2.4</v>
      </c>
      <c r="D29" s="95"/>
      <c r="E29" s="82">
        <f t="shared" si="0"/>
        <v>0</v>
      </c>
    </row>
    <row r="30" spans="1:5" ht="15" x14ac:dyDescent="0.2">
      <c r="A30" s="13" t="s">
        <v>127</v>
      </c>
      <c r="B30" s="17" t="str">
        <f>VLOOKUP($A30,data!$A:$F,2,FALSE)</f>
        <v>Frixion Cartouche pour Stylo Roller effaçable (bleu)</v>
      </c>
      <c r="C30" s="18">
        <f>VLOOKUP($A30,data!$A:$F,5,FALSE)</f>
        <v>1.5</v>
      </c>
      <c r="D30" s="95"/>
      <c r="E30" s="82">
        <f t="shared" si="0"/>
        <v>0</v>
      </c>
    </row>
    <row r="31" spans="1:5" ht="15" x14ac:dyDescent="0.2">
      <c r="A31" s="13" t="s">
        <v>129</v>
      </c>
      <c r="B31" s="17" t="str">
        <f>VLOOKUP($A31,data!$A:$F,2,FALSE)</f>
        <v xml:space="preserve">                                                                                 (noir)</v>
      </c>
      <c r="C31" s="18">
        <f>VLOOKUP($A31,data!$A:$F,5,FALSE)</f>
        <v>1.5</v>
      </c>
      <c r="D31" s="95"/>
      <c r="E31" s="82">
        <f t="shared" si="0"/>
        <v>0</v>
      </c>
    </row>
    <row r="32" spans="1:5" ht="15" x14ac:dyDescent="0.2">
      <c r="A32" s="13" t="s">
        <v>132</v>
      </c>
      <c r="B32" s="17" t="str">
        <f>VLOOKUP($A32,data!$A:$F,2,FALSE)</f>
        <v xml:space="preserve">                                                                                 (rouge)</v>
      </c>
      <c r="C32" s="18">
        <f>VLOOKUP($A32,data!$A:$F,5,FALSE)</f>
        <v>1.5</v>
      </c>
      <c r="D32" s="95"/>
      <c r="E32" s="82">
        <f t="shared" si="0"/>
        <v>0</v>
      </c>
    </row>
    <row r="33" spans="1:6" ht="15" x14ac:dyDescent="0.2">
      <c r="A33" s="13" t="s">
        <v>135</v>
      </c>
      <c r="B33" s="17" t="str">
        <f>VLOOKUP($A33,data!$A:$F,2,FALSE)</f>
        <v xml:space="preserve">                                                                                 (vert)</v>
      </c>
      <c r="C33" s="18">
        <f>VLOOKUP($A33,data!$A:$F,5,FALSE)</f>
        <v>1.5</v>
      </c>
      <c r="D33" s="95"/>
      <c r="E33" s="82">
        <f t="shared" si="0"/>
        <v>0</v>
      </c>
    </row>
    <row r="34" spans="1:6" ht="15" x14ac:dyDescent="0.2">
      <c r="A34" s="13" t="s">
        <v>174</v>
      </c>
      <c r="B34" s="17" t="str">
        <f>VLOOKUP($A34,data!$A:$F,2,FALSE)</f>
        <v>Stylo Bic cristal bleu</v>
      </c>
      <c r="C34" s="18">
        <f>VLOOKUP($A34,data!$A:$F,5,FALSE)</f>
        <v>0.3</v>
      </c>
      <c r="D34" s="95"/>
      <c r="E34" s="82">
        <f t="shared" si="0"/>
        <v>0</v>
      </c>
    </row>
    <row r="35" spans="1:6" ht="15" x14ac:dyDescent="0.2">
      <c r="A35" s="13" t="s">
        <v>175</v>
      </c>
      <c r="B35" s="17" t="str">
        <f>VLOOKUP($A35,data!$A:$F,2,FALSE)</f>
        <v xml:space="preserve">                            noir</v>
      </c>
      <c r="C35" s="18">
        <f>VLOOKUP($A35,data!$A:$F,5,FALSE)</f>
        <v>0.3</v>
      </c>
      <c r="D35" s="95"/>
      <c r="E35" s="82">
        <f t="shared" si="0"/>
        <v>0</v>
      </c>
    </row>
    <row r="36" spans="1:6" ht="15" x14ac:dyDescent="0.2">
      <c r="A36" s="13" t="s">
        <v>176</v>
      </c>
      <c r="B36" s="17" t="str">
        <f>VLOOKUP($A36,data!$A:$F,2,FALSE)</f>
        <v xml:space="preserve">                            rouge</v>
      </c>
      <c r="C36" s="18">
        <f>VLOOKUP($A36,data!$A:$F,5,FALSE)</f>
        <v>0.3</v>
      </c>
      <c r="D36" s="95"/>
      <c r="E36" s="82">
        <f t="shared" si="0"/>
        <v>0</v>
      </c>
    </row>
    <row r="37" spans="1:6" ht="15" x14ac:dyDescent="0.2">
      <c r="A37" s="13" t="s">
        <v>177</v>
      </c>
      <c r="B37" s="17" t="str">
        <f>VLOOKUP($A37,data!$A:$F,2,FALSE)</f>
        <v xml:space="preserve">                            vert</v>
      </c>
      <c r="C37" s="18">
        <f>VLOOKUP($A37,data!$A:$F,5,FALSE)</f>
        <v>0.3</v>
      </c>
      <c r="D37" s="95"/>
      <c r="E37" s="82">
        <f t="shared" si="0"/>
        <v>0</v>
      </c>
    </row>
    <row r="38" spans="1:6" ht="15" x14ac:dyDescent="0.2">
      <c r="A38" s="13" t="s">
        <v>108</v>
      </c>
      <c r="B38" s="17" t="str">
        <f>VLOOKUP($A38,data!$A:$F,2,FALSE)</f>
        <v>Effaceur Papermate</v>
      </c>
      <c r="C38" s="18">
        <f>VLOOKUP($A38,data!$A:$F,5,FALSE)</f>
        <v>1</v>
      </c>
      <c r="D38" s="95"/>
      <c r="E38" s="22">
        <f t="shared" si="0"/>
        <v>0</v>
      </c>
      <c r="F38" s="6"/>
    </row>
    <row r="39" spans="1:6" ht="15" x14ac:dyDescent="0.2">
      <c r="A39" s="13" t="s">
        <v>178</v>
      </c>
      <c r="B39" s="17" t="str">
        <f>VLOOKUP($A39,data!$A:$F,2,FALSE)</f>
        <v>Stylo Stabilo Easyoriginal gaucher bleu</v>
      </c>
      <c r="C39" s="18">
        <f>VLOOKUP($A39,data!$A:$F,5,FALSE)</f>
        <v>4.8</v>
      </c>
      <c r="D39" s="95"/>
      <c r="E39" s="22">
        <f t="shared" si="0"/>
        <v>0</v>
      </c>
      <c r="F39" s="6"/>
    </row>
    <row r="40" spans="1:6" ht="15" x14ac:dyDescent="0.2">
      <c r="A40" s="13" t="s">
        <v>188</v>
      </c>
      <c r="B40" s="17" t="str">
        <f>VLOOKUP($A40,data!$A:$F,2,FALSE)</f>
        <v>Tipp-ex pocket mini mouse 5mmx6m</v>
      </c>
      <c r="C40" s="18">
        <f>VLOOKUP($A40,data!$A:$F,5,FALSE)</f>
        <v>2.2000000000000002</v>
      </c>
      <c r="D40" s="95"/>
      <c r="E40" s="82">
        <f t="shared" si="0"/>
        <v>0</v>
      </c>
    </row>
    <row r="41" spans="1:6" ht="15" x14ac:dyDescent="0.2">
      <c r="A41" s="13" t="s">
        <v>189</v>
      </c>
      <c r="B41" s="17" t="str">
        <f>VLOOKUP($A41,data!$A:$F,2,FALSE)</f>
        <v>Tipp-ex recharge easy refill 5mmx14m</v>
      </c>
      <c r="C41" s="18">
        <f>VLOOKUP($A41,data!$A:$F,5,FALSE)</f>
        <v>1.7</v>
      </c>
      <c r="D41" s="95"/>
      <c r="E41" s="82">
        <f t="shared" si="0"/>
        <v>0</v>
      </c>
    </row>
    <row r="42" spans="1:6" ht="15" x14ac:dyDescent="0.2">
      <c r="A42" s="13" t="s">
        <v>190</v>
      </c>
      <c r="B42" s="17" t="str">
        <f>VLOOKUP($A42,data!$A:$F,2,FALSE)</f>
        <v>Tipp-ex roller easy refill 5mmx14m</v>
      </c>
      <c r="C42" s="18">
        <f>VLOOKUP($A42,data!$A:$F,5,FALSE)</f>
        <v>2.6</v>
      </c>
      <c r="D42" s="95"/>
      <c r="E42" s="82">
        <f t="shared" si="0"/>
        <v>0</v>
      </c>
    </row>
    <row r="43" spans="1:6" ht="15" x14ac:dyDescent="0.2">
      <c r="A43" s="13" t="s">
        <v>165</v>
      </c>
      <c r="B43" s="17" t="str">
        <f>VLOOKUP($A43,data!$A:$F,2,FALSE)</f>
        <v>Stabilo Boss Assorti (pochette de 4)</v>
      </c>
      <c r="C43" s="18">
        <f>VLOOKUP($A43,data!$A:$F,5,FALSE)</f>
        <v>3.7</v>
      </c>
      <c r="D43" s="95"/>
      <c r="E43" s="82">
        <f t="shared" si="0"/>
        <v>0</v>
      </c>
    </row>
    <row r="44" spans="1:6" ht="15" x14ac:dyDescent="0.2">
      <c r="A44" s="13" t="s">
        <v>166</v>
      </c>
      <c r="B44" s="17" t="str">
        <f>VLOOKUP($A44,data!$A:$F,2,FALSE)</f>
        <v>Stabilo Boss mini assorti (pochette de 5)</v>
      </c>
      <c r="C44" s="18">
        <f>VLOOKUP($A44,data!$A:$F,5,FALSE)</f>
        <v>4.5999999999999996</v>
      </c>
      <c r="D44" s="95"/>
      <c r="E44" s="82">
        <f t="shared" si="0"/>
        <v>0</v>
      </c>
    </row>
    <row r="45" spans="1:6" ht="15" x14ac:dyDescent="0.2">
      <c r="A45" s="13" t="s">
        <v>100</v>
      </c>
      <c r="B45" s="17" t="str">
        <f>VLOOKUP($A45,data!$A:$F,2,FALSE)</f>
        <v>Colle UHU / PRITT / PELIKAN petit tube (+-10g)</v>
      </c>
      <c r="C45" s="18">
        <f>VLOOKUP($A45,data!$A:$F,5,FALSE)</f>
        <v>1</v>
      </c>
      <c r="D45" s="95"/>
      <c r="E45" s="22">
        <f t="shared" si="0"/>
        <v>0</v>
      </c>
      <c r="F45" s="6"/>
    </row>
    <row r="46" spans="1:6" ht="15" x14ac:dyDescent="0.2">
      <c r="A46" s="13" t="s">
        <v>101</v>
      </c>
      <c r="B46" s="17" t="str">
        <f>VLOOKUP($A46,data!$A:$F,2,FALSE)</f>
        <v>Colle UHU / PRITT / PELIKAN tube moyen (+-20g)</v>
      </c>
      <c r="C46" s="18">
        <f>VLOOKUP($A46,data!$A:$F,5,FALSE)</f>
        <v>1.7</v>
      </c>
      <c r="D46" s="95"/>
      <c r="E46" s="22">
        <f t="shared" si="0"/>
        <v>0</v>
      </c>
      <c r="F46" s="6"/>
    </row>
    <row r="47" spans="1:6" ht="15" x14ac:dyDescent="0.2">
      <c r="A47" s="13" t="s">
        <v>99</v>
      </c>
      <c r="B47" s="17" t="str">
        <f>VLOOKUP($A47,data!$A:$F,2,FALSE)</f>
        <v>Colle UHU / PRITT / PELIKAN grand tube (+-40g)</v>
      </c>
      <c r="C47" s="18">
        <f>VLOOKUP($A47,data!$A:$F,5,FALSE)</f>
        <v>2.4</v>
      </c>
      <c r="D47" s="95"/>
      <c r="E47" s="22">
        <f t="shared" si="0"/>
        <v>0</v>
      </c>
      <c r="F47" s="6"/>
    </row>
    <row r="48" spans="1:6" ht="15" x14ac:dyDescent="0.2">
      <c r="A48" s="13" t="s">
        <v>164</v>
      </c>
      <c r="B48" s="17" t="str">
        <f>VLOOKUP($A48,data!$A:$F,2,FALSE)</f>
        <v>Scotch transparent 19mmx33m</v>
      </c>
      <c r="C48" s="18">
        <f>VLOOKUP($A48,data!$A:$F,5,FALSE)</f>
        <v>1.3</v>
      </c>
      <c r="D48" s="95"/>
      <c r="E48" s="22">
        <f t="shared" si="0"/>
        <v>0</v>
      </c>
      <c r="F48" s="6"/>
    </row>
    <row r="49" spans="1:6" ht="15" x14ac:dyDescent="0.2">
      <c r="A49" s="13" t="s">
        <v>77</v>
      </c>
      <c r="B49" s="17" t="str">
        <f>VLOOKUP($A49,data!$A:$F,2,FALSE)</f>
        <v>Ciseaux Maped Essentials 13 cm</v>
      </c>
      <c r="C49" s="18">
        <f>VLOOKUP($A49,data!$A:$F,5,FALSE)</f>
        <v>0.6</v>
      </c>
      <c r="D49" s="95"/>
      <c r="E49" s="22">
        <f t="shared" si="0"/>
        <v>0</v>
      </c>
    </row>
    <row r="50" spans="1:6" ht="15" x14ac:dyDescent="0.2">
      <c r="A50" s="13" t="s">
        <v>162</v>
      </c>
      <c r="B50" s="17" t="str">
        <f>VLOOKUP($A50,data!$A:$F,2,FALSE)</f>
        <v>Règle Maped 20 cm</v>
      </c>
      <c r="C50" s="18">
        <f>VLOOKUP($A50,data!$A:$F,5,FALSE)</f>
        <v>0.6</v>
      </c>
      <c r="D50" s="95"/>
      <c r="E50" s="82">
        <f t="shared" ref="E50:E51" si="1">D50*C50</f>
        <v>0</v>
      </c>
    </row>
    <row r="51" spans="1:6" ht="15" x14ac:dyDescent="0.2">
      <c r="A51" s="13" t="s">
        <v>163</v>
      </c>
      <c r="B51" s="17" t="str">
        <f>VLOOKUP($A51,data!$A:$F,2,FALSE)</f>
        <v>Règle Maped 30 cm</v>
      </c>
      <c r="C51" s="18">
        <f>VLOOKUP($A51,data!$A:$F,5,FALSE)</f>
        <v>0.8</v>
      </c>
      <c r="D51" s="95"/>
      <c r="E51" s="82">
        <f t="shared" si="1"/>
        <v>0</v>
      </c>
    </row>
    <row r="52" spans="1:6" ht="15" x14ac:dyDescent="0.2">
      <c r="A52" s="83"/>
      <c r="C52" s="6"/>
      <c r="D52" s="83"/>
      <c r="E52" s="6"/>
      <c r="F52" s="6"/>
    </row>
    <row r="53" spans="1:6" ht="15" x14ac:dyDescent="0.2">
      <c r="B53" s="225" t="s">
        <v>218</v>
      </c>
      <c r="C53" s="225"/>
      <c r="D53" s="225"/>
      <c r="E53" s="225"/>
      <c r="F53" s="6"/>
    </row>
    <row r="54" spans="1:6" ht="15" x14ac:dyDescent="0.2">
      <c r="A54" s="13" t="s">
        <v>109</v>
      </c>
      <c r="B54" s="17" t="str">
        <f>VLOOKUP($A54,data!$A:$F,2,FALSE)</f>
        <v>Equerre Maped 21 cm 45° ou 60°</v>
      </c>
      <c r="C54" s="18">
        <f>VLOOKUP($A54,data!$A:$F,5,FALSE)</f>
        <v>0.8</v>
      </c>
      <c r="D54" s="95"/>
      <c r="E54" s="22">
        <f t="shared" ref="E54:E56" si="2">D54*C54</f>
        <v>0</v>
      </c>
      <c r="F54" s="6"/>
    </row>
    <row r="55" spans="1:6" ht="15" x14ac:dyDescent="0.2">
      <c r="A55" s="13" t="s">
        <v>149</v>
      </c>
      <c r="B55" s="17" t="str">
        <f>VLOOKUP($A55,data!$A:$F,2,FALSE)</f>
        <v>Rapporteur Maped ou equivalent</v>
      </c>
      <c r="C55" s="18">
        <f>VLOOKUP($A55,data!$A:$F,5,FALSE)</f>
        <v>0.7</v>
      </c>
      <c r="D55" s="95"/>
      <c r="E55" s="22">
        <f t="shared" si="2"/>
        <v>0</v>
      </c>
      <c r="F55" s="6"/>
    </row>
    <row r="56" spans="1:6" ht="15" x14ac:dyDescent="0.2">
      <c r="A56" s="13" t="s">
        <v>102</v>
      </c>
      <c r="B56" s="17" t="str">
        <f>VLOOKUP($A56,data!$A:$F,2,FALSE)</f>
        <v>Compas Maped Stop (mine et porte crayon)</v>
      </c>
      <c r="C56" s="18">
        <f>VLOOKUP($A56,data!$A:$F,5,FALSE)</f>
        <v>3.5</v>
      </c>
      <c r="D56" s="95"/>
      <c r="E56" s="22">
        <f t="shared" si="2"/>
        <v>0</v>
      </c>
      <c r="F56" s="6"/>
    </row>
    <row r="57" spans="1:6" ht="15" x14ac:dyDescent="0.2"/>
    <row r="58" spans="1:6" ht="15" x14ac:dyDescent="0.2">
      <c r="B58" s="225" t="s">
        <v>424</v>
      </c>
      <c r="C58" s="225"/>
      <c r="D58" s="225"/>
      <c r="E58" s="225"/>
    </row>
    <row r="59" spans="1:6" ht="15" x14ac:dyDescent="0.2">
      <c r="A59" s="13" t="s">
        <v>64</v>
      </c>
      <c r="B59" s="17" t="str">
        <f>VLOOKUP($A59,data!$A:$F,2,FALSE)</f>
        <v>Chemise 3 rabats PP opaque bleu</v>
      </c>
      <c r="C59" s="18">
        <f>VLOOKUP($A59,data!$A:$F,5,FALSE)</f>
        <v>1.2</v>
      </c>
      <c r="D59" s="95"/>
      <c r="E59" s="82">
        <f t="shared" ref="E59:E63" si="3">D59*C59</f>
        <v>0</v>
      </c>
    </row>
    <row r="60" spans="1:6" ht="15" x14ac:dyDescent="0.2">
      <c r="A60" s="13" t="s">
        <v>65</v>
      </c>
      <c r="B60" s="17" t="str">
        <f>VLOOKUP($A60,data!$A:$F,2,FALSE)</f>
        <v xml:space="preserve">                                                   jaune</v>
      </c>
      <c r="C60" s="18">
        <f>VLOOKUP($A60,data!$A:$F,5,FALSE)</f>
        <v>1.2</v>
      </c>
      <c r="D60" s="95"/>
      <c r="E60" s="82">
        <f t="shared" si="3"/>
        <v>0</v>
      </c>
    </row>
    <row r="61" spans="1:6" ht="15" x14ac:dyDescent="0.2">
      <c r="A61" s="13" t="s">
        <v>66</v>
      </c>
      <c r="B61" s="17" t="str">
        <f>VLOOKUP($A61,data!$A:$F,2,FALSE)</f>
        <v xml:space="preserve">                                                   noir</v>
      </c>
      <c r="C61" s="18">
        <f>VLOOKUP($A61,data!$A:$F,5,FALSE)</f>
        <v>1.2</v>
      </c>
      <c r="D61" s="95"/>
      <c r="E61" s="82">
        <f t="shared" si="3"/>
        <v>0</v>
      </c>
    </row>
    <row r="62" spans="1:6" ht="15" x14ac:dyDescent="0.2">
      <c r="A62" s="13" t="s">
        <v>67</v>
      </c>
      <c r="B62" s="17" t="str">
        <f>VLOOKUP($A62,data!$A:$F,2,FALSE)</f>
        <v xml:space="preserve">                                                   rouge</v>
      </c>
      <c r="C62" s="18">
        <f>VLOOKUP($A62,data!$A:$F,5,FALSE)</f>
        <v>1.2</v>
      </c>
      <c r="D62" s="95"/>
      <c r="E62" s="82">
        <f t="shared" si="3"/>
        <v>0</v>
      </c>
    </row>
    <row r="63" spans="1:6" ht="15" x14ac:dyDescent="0.2">
      <c r="A63" s="13" t="s">
        <v>68</v>
      </c>
      <c r="B63" s="17" t="str">
        <f>VLOOKUP($A63,data!$A:$F,2,FALSE)</f>
        <v xml:space="preserve">                                                   vert</v>
      </c>
      <c r="C63" s="18">
        <f>VLOOKUP($A63,data!$A:$F,5,FALSE)</f>
        <v>1.2</v>
      </c>
      <c r="D63" s="95"/>
      <c r="E63" s="82">
        <f t="shared" si="3"/>
        <v>0</v>
      </c>
    </row>
    <row r="64" spans="1:6" ht="15" x14ac:dyDescent="0.2">
      <c r="A64" s="9"/>
      <c r="C64" s="8"/>
      <c r="D64" s="80"/>
      <c r="E64" s="6"/>
      <c r="F64" s="6"/>
    </row>
    <row r="65" spans="1:6" ht="31" customHeight="1" x14ac:dyDescent="0.2">
      <c r="B65" s="226" t="s">
        <v>425</v>
      </c>
      <c r="C65" s="226"/>
      <c r="D65" s="226"/>
      <c r="E65" s="226"/>
      <c r="F65" s="10"/>
    </row>
    <row r="66" spans="1:6" ht="15" x14ac:dyDescent="0.2">
      <c r="A66" s="13" t="s">
        <v>35</v>
      </c>
      <c r="B66" s="17" t="str">
        <f>VLOOKUP($A66,data!$A:$F,2,FALSE)</f>
        <v>Cahier 24 x 32 PP SEYES 48p bleu</v>
      </c>
      <c r="C66" s="18">
        <f>VLOOKUP($A66,data!$A:$F,5,FALSE)</f>
        <v>1.2</v>
      </c>
      <c r="D66" s="95"/>
      <c r="E66" s="82">
        <f t="shared" ref="E66:E93" si="4">D66*C66</f>
        <v>0</v>
      </c>
    </row>
    <row r="67" spans="1:6" ht="15" x14ac:dyDescent="0.2">
      <c r="A67" s="13" t="s">
        <v>36</v>
      </c>
      <c r="B67" s="17" t="str">
        <f>VLOOKUP($A67,data!$A:$F,2,FALSE)</f>
        <v xml:space="preserve">                                                   gris perle</v>
      </c>
      <c r="C67" s="18">
        <f>VLOOKUP($A67,data!$A:$F,5,FALSE)</f>
        <v>1.2</v>
      </c>
      <c r="D67" s="95"/>
      <c r="E67" s="82">
        <f t="shared" si="4"/>
        <v>0</v>
      </c>
    </row>
    <row r="68" spans="1:6" ht="15" x14ac:dyDescent="0.2">
      <c r="A68" s="13" t="s">
        <v>37</v>
      </c>
      <c r="B68" s="17" t="str">
        <f>VLOOKUP($A68,data!$A:$F,2,FALSE)</f>
        <v xml:space="preserve">                                                   incolore</v>
      </c>
      <c r="C68" s="18">
        <f>VLOOKUP($A68,data!$A:$F,5,FALSE)</f>
        <v>1.2</v>
      </c>
      <c r="D68" s="95"/>
      <c r="E68" s="82">
        <f t="shared" si="4"/>
        <v>0</v>
      </c>
    </row>
    <row r="69" spans="1:6" ht="15" x14ac:dyDescent="0.2">
      <c r="A69" s="13" t="s">
        <v>38</v>
      </c>
      <c r="B69" s="17" t="str">
        <f>VLOOKUP($A69,data!$A:$F,2,FALSE)</f>
        <v xml:space="preserve">                                                   jaune</v>
      </c>
      <c r="C69" s="18">
        <f>VLOOKUP($A69,data!$A:$F,5,FALSE)</f>
        <v>1.2</v>
      </c>
      <c r="D69" s="95"/>
      <c r="E69" s="82">
        <f t="shared" si="4"/>
        <v>0</v>
      </c>
    </row>
    <row r="70" spans="1:6" ht="15" x14ac:dyDescent="0.2">
      <c r="A70" s="13" t="s">
        <v>39</v>
      </c>
      <c r="B70" s="17" t="str">
        <f>VLOOKUP($A70,data!$A:$F,2,FALSE)</f>
        <v xml:space="preserve">                                                   orange</v>
      </c>
      <c r="C70" s="18">
        <f>VLOOKUP($A70,data!$A:$F,5,FALSE)</f>
        <v>1.2</v>
      </c>
      <c r="D70" s="95"/>
      <c r="E70" s="82">
        <f t="shared" si="4"/>
        <v>0</v>
      </c>
    </row>
    <row r="71" spans="1:6" ht="15" x14ac:dyDescent="0.2">
      <c r="A71" s="13" t="s">
        <v>40</v>
      </c>
      <c r="B71" s="17" t="str">
        <f>VLOOKUP($A71,data!$A:$F,2,FALSE)</f>
        <v xml:space="preserve">                                                   rose</v>
      </c>
      <c r="C71" s="18">
        <f>VLOOKUP($A71,data!$A:$F,5,FALSE)</f>
        <v>1.2</v>
      </c>
      <c r="D71" s="95"/>
      <c r="E71" s="82">
        <f t="shared" si="4"/>
        <v>0</v>
      </c>
    </row>
    <row r="72" spans="1:6" ht="15" x14ac:dyDescent="0.2">
      <c r="A72" s="13" t="s">
        <v>41</v>
      </c>
      <c r="B72" s="17" t="str">
        <f>VLOOKUP($A72,data!$A:$F,2,FALSE)</f>
        <v xml:space="preserve">                                                   rouge</v>
      </c>
      <c r="C72" s="18">
        <f>VLOOKUP($A72,data!$A:$F,5,FALSE)</f>
        <v>1.2</v>
      </c>
      <c r="D72" s="95"/>
      <c r="E72" s="82">
        <f t="shared" si="4"/>
        <v>0</v>
      </c>
    </row>
    <row r="73" spans="1:6" ht="15" x14ac:dyDescent="0.2">
      <c r="A73" s="13" t="s">
        <v>42</v>
      </c>
      <c r="B73" s="17" t="str">
        <f>VLOOKUP($A73,data!$A:$F,2,FALSE)</f>
        <v xml:space="preserve">                                                   vert</v>
      </c>
      <c r="C73" s="18">
        <f>VLOOKUP($A73,data!$A:$F,5,FALSE)</f>
        <v>1.2</v>
      </c>
      <c r="D73" s="95"/>
      <c r="E73" s="82">
        <f t="shared" si="4"/>
        <v>0</v>
      </c>
    </row>
    <row r="74" spans="1:6" ht="15" x14ac:dyDescent="0.2">
      <c r="A74" s="13" t="s">
        <v>43</v>
      </c>
      <c r="B74" s="17" t="str">
        <f>VLOOKUP($A74,data!$A:$F,2,FALSE)</f>
        <v xml:space="preserve">                                                   violet</v>
      </c>
      <c r="C74" s="18">
        <f>VLOOKUP($A74,data!$A:$F,5,FALSE)</f>
        <v>1.2</v>
      </c>
      <c r="D74" s="95"/>
      <c r="E74" s="82">
        <f t="shared" si="4"/>
        <v>0</v>
      </c>
    </row>
    <row r="75" spans="1:6" ht="15" x14ac:dyDescent="0.2">
      <c r="A75" s="13" t="s">
        <v>44</v>
      </c>
      <c r="B75" s="17" t="str">
        <f>VLOOKUP($A75,data!$A:$F,2,FALSE)</f>
        <v>Cahier 24 x 32 PP SEYES 96p bleu</v>
      </c>
      <c r="C75" s="18">
        <f>VLOOKUP($A75,data!$A:$F,5,FALSE)</f>
        <v>1.9</v>
      </c>
      <c r="D75" s="95"/>
      <c r="E75" s="82">
        <f t="shared" si="4"/>
        <v>0</v>
      </c>
    </row>
    <row r="76" spans="1:6" ht="15" x14ac:dyDescent="0.2">
      <c r="A76" s="13" t="s">
        <v>45</v>
      </c>
      <c r="B76" s="17" t="str">
        <f>VLOOKUP($A76,data!$A:$F,2,FALSE)</f>
        <v xml:space="preserve">                                                   gris perle</v>
      </c>
      <c r="C76" s="18">
        <f>VLOOKUP($A76,data!$A:$F,5,FALSE)</f>
        <v>1.9</v>
      </c>
      <c r="D76" s="95"/>
      <c r="E76" s="82">
        <f t="shared" si="4"/>
        <v>0</v>
      </c>
    </row>
    <row r="77" spans="1:6" ht="15" x14ac:dyDescent="0.2">
      <c r="A77" s="13" t="s">
        <v>46</v>
      </c>
      <c r="B77" s="17" t="str">
        <f>VLOOKUP($A77,data!$A:$F,2,FALSE)</f>
        <v xml:space="preserve">                                                   incolore</v>
      </c>
      <c r="C77" s="18">
        <f>VLOOKUP($A77,data!$A:$F,5,FALSE)</f>
        <v>1.9</v>
      </c>
      <c r="D77" s="95"/>
      <c r="E77" s="82">
        <f t="shared" si="4"/>
        <v>0</v>
      </c>
    </row>
    <row r="78" spans="1:6" ht="15" x14ac:dyDescent="0.2">
      <c r="A78" s="13" t="s">
        <v>47</v>
      </c>
      <c r="B78" s="17" t="str">
        <f>VLOOKUP($A78,data!$A:$F,2,FALSE)</f>
        <v xml:space="preserve">                                                   jaune</v>
      </c>
      <c r="C78" s="18">
        <f>VLOOKUP($A78,data!$A:$F,5,FALSE)</f>
        <v>1.9</v>
      </c>
      <c r="D78" s="95"/>
      <c r="E78" s="82">
        <f t="shared" si="4"/>
        <v>0</v>
      </c>
    </row>
    <row r="79" spans="1:6" ht="15" x14ac:dyDescent="0.2">
      <c r="A79" s="13" t="s">
        <v>48</v>
      </c>
      <c r="B79" s="17" t="str">
        <f>VLOOKUP($A79,data!$A:$F,2,FALSE)</f>
        <v xml:space="preserve">                                                   orange</v>
      </c>
      <c r="C79" s="18">
        <f>VLOOKUP($A79,data!$A:$F,5,FALSE)</f>
        <v>1.9</v>
      </c>
      <c r="D79" s="95"/>
      <c r="E79" s="82">
        <f t="shared" si="4"/>
        <v>0</v>
      </c>
    </row>
    <row r="80" spans="1:6" ht="15" x14ac:dyDescent="0.2">
      <c r="A80" s="13" t="s">
        <v>49</v>
      </c>
      <c r="B80" s="17" t="str">
        <f>VLOOKUP($A80,data!$A:$F,2,FALSE)</f>
        <v xml:space="preserve">                                                   rose</v>
      </c>
      <c r="C80" s="18">
        <f>VLOOKUP($A80,data!$A:$F,5,FALSE)</f>
        <v>1.9</v>
      </c>
      <c r="D80" s="95"/>
      <c r="E80" s="82">
        <f t="shared" si="4"/>
        <v>0</v>
      </c>
    </row>
    <row r="81" spans="1:6" ht="15" x14ac:dyDescent="0.2">
      <c r="A81" s="13" t="s">
        <v>50</v>
      </c>
      <c r="B81" s="17" t="str">
        <f>VLOOKUP($A81,data!$A:$F,2,FALSE)</f>
        <v xml:space="preserve">                                                   rouge</v>
      </c>
      <c r="C81" s="18">
        <f>VLOOKUP($A81,data!$A:$F,5,FALSE)</f>
        <v>1.9</v>
      </c>
      <c r="D81" s="95"/>
      <c r="E81" s="82">
        <f t="shared" si="4"/>
        <v>0</v>
      </c>
    </row>
    <row r="82" spans="1:6" ht="15" x14ac:dyDescent="0.2">
      <c r="A82" s="13" t="s">
        <v>51</v>
      </c>
      <c r="B82" s="17" t="str">
        <f>VLOOKUP($A82,data!$A:$F,2,FALSE)</f>
        <v xml:space="preserve">                                                   vert</v>
      </c>
      <c r="C82" s="18">
        <f>VLOOKUP($A82,data!$A:$F,5,FALSE)</f>
        <v>1.9</v>
      </c>
      <c r="D82" s="95"/>
      <c r="E82" s="82">
        <f t="shared" si="4"/>
        <v>0</v>
      </c>
    </row>
    <row r="83" spans="1:6" ht="15" x14ac:dyDescent="0.2">
      <c r="A83" s="13" t="s">
        <v>52</v>
      </c>
      <c r="B83" s="17" t="str">
        <f>VLOOKUP($A83,data!$A:$F,2,FALSE)</f>
        <v xml:space="preserve">                                                   violet</v>
      </c>
      <c r="C83" s="18">
        <f>VLOOKUP($A83,data!$A:$F,5,FALSE)</f>
        <v>1.9</v>
      </c>
      <c r="D83" s="95"/>
      <c r="E83" s="82">
        <f t="shared" si="4"/>
        <v>0</v>
      </c>
    </row>
    <row r="84" spans="1:6" ht="15" x14ac:dyDescent="0.2">
      <c r="A84" s="13" t="s">
        <v>53</v>
      </c>
      <c r="B84" s="17" t="str">
        <f>VLOOKUP($A84,data!$A:$F,2,FALSE)</f>
        <v>Cahier 24 x 32 PP à rabats SEYES 48p bleu</v>
      </c>
      <c r="C84" s="18">
        <f>VLOOKUP($A84,data!$A:$F,5,FALSE)</f>
        <v>1.8</v>
      </c>
      <c r="D84" s="95"/>
      <c r="E84" s="82">
        <f t="shared" si="4"/>
        <v>0</v>
      </c>
    </row>
    <row r="85" spans="1:6" ht="15" x14ac:dyDescent="0.2">
      <c r="A85" s="13" t="s">
        <v>54</v>
      </c>
      <c r="B85" s="17" t="str">
        <f>VLOOKUP($A85,data!$A:$F,2,FALSE)</f>
        <v xml:space="preserve">                                                                  jaune</v>
      </c>
      <c r="C85" s="18">
        <f>VLOOKUP($A85,data!$A:$F,5,FALSE)</f>
        <v>1.8</v>
      </c>
      <c r="D85" s="95"/>
      <c r="E85" s="82">
        <f t="shared" si="4"/>
        <v>0</v>
      </c>
    </row>
    <row r="86" spans="1:6" ht="15" x14ac:dyDescent="0.2">
      <c r="A86" s="13" t="s">
        <v>55</v>
      </c>
      <c r="B86" s="17" t="str">
        <f>VLOOKUP($A86,data!$A:$F,2,FALSE)</f>
        <v xml:space="preserve">                                                                  rouge</v>
      </c>
      <c r="C86" s="18">
        <f>VLOOKUP($A86,data!$A:$F,5,FALSE)</f>
        <v>1.8</v>
      </c>
      <c r="D86" s="95"/>
      <c r="E86" s="82">
        <f t="shared" si="4"/>
        <v>0</v>
      </c>
    </row>
    <row r="87" spans="1:6" ht="15" x14ac:dyDescent="0.2">
      <c r="A87" s="13" t="s">
        <v>56</v>
      </c>
      <c r="B87" s="17" t="str">
        <f>VLOOKUP($A87,data!$A:$F,2,FALSE)</f>
        <v xml:space="preserve">                                                                  vert</v>
      </c>
      <c r="C87" s="18">
        <f>VLOOKUP($A87,data!$A:$F,5,FALSE)</f>
        <v>1.8</v>
      </c>
      <c r="D87" s="95"/>
      <c r="E87" s="82">
        <f t="shared" si="4"/>
        <v>0</v>
      </c>
    </row>
    <row r="88" spans="1:6" ht="15" x14ac:dyDescent="0.2">
      <c r="A88" s="13" t="s">
        <v>57</v>
      </c>
      <c r="B88" s="17" t="str">
        <f>VLOOKUP($A88,data!$A:$F,2,FALSE)</f>
        <v>Cahier 24 x 32 PP à rabats SEYES 96p bleu</v>
      </c>
      <c r="C88" s="18">
        <f>VLOOKUP($A88,data!$A:$F,5,FALSE)</f>
        <v>2.9</v>
      </c>
      <c r="D88" s="95"/>
      <c r="E88" s="82">
        <f t="shared" si="4"/>
        <v>0</v>
      </c>
    </row>
    <row r="89" spans="1:6" ht="15" x14ac:dyDescent="0.2">
      <c r="A89" s="13" t="s">
        <v>58</v>
      </c>
      <c r="B89" s="17" t="str">
        <f>VLOOKUP($A89,data!$A:$F,2,FALSE)</f>
        <v xml:space="preserve">                                                                  incolore</v>
      </c>
      <c r="C89" s="18">
        <f>VLOOKUP($A89,data!$A:$F,5,FALSE)</f>
        <v>2.9</v>
      </c>
      <c r="D89" s="95"/>
      <c r="E89" s="82">
        <f t="shared" si="4"/>
        <v>0</v>
      </c>
    </row>
    <row r="90" spans="1:6" ht="15" x14ac:dyDescent="0.2">
      <c r="A90" s="13" t="s">
        <v>59</v>
      </c>
      <c r="B90" s="17" t="str">
        <f>VLOOKUP($A90,data!$A:$F,2,FALSE)</f>
        <v xml:space="preserve">                                                                  jaune</v>
      </c>
      <c r="C90" s="18">
        <f>VLOOKUP($A90,data!$A:$F,5,FALSE)</f>
        <v>2.9</v>
      </c>
      <c r="D90" s="95"/>
      <c r="E90" s="82">
        <f t="shared" si="4"/>
        <v>0</v>
      </c>
    </row>
    <row r="91" spans="1:6" ht="15" x14ac:dyDescent="0.2">
      <c r="A91" s="13" t="s">
        <v>60</v>
      </c>
      <c r="B91" s="17" t="str">
        <f>VLOOKUP($A91,data!$A:$F,2,FALSE)</f>
        <v xml:space="preserve">                                                                  rouge</v>
      </c>
      <c r="C91" s="18">
        <f>VLOOKUP($A91,data!$A:$F,5,FALSE)</f>
        <v>2.9</v>
      </c>
      <c r="D91" s="95"/>
      <c r="E91" s="82">
        <f t="shared" si="4"/>
        <v>0</v>
      </c>
    </row>
    <row r="92" spans="1:6" ht="15" x14ac:dyDescent="0.2">
      <c r="A92" s="13" t="s">
        <v>61</v>
      </c>
      <c r="B92" s="17" t="str">
        <f>VLOOKUP($A92,data!$A:$F,2,FALSE)</f>
        <v xml:space="preserve">                                                                  vert</v>
      </c>
      <c r="C92" s="18">
        <f>VLOOKUP($A92,data!$A:$F,5,FALSE)</f>
        <v>2.9</v>
      </c>
      <c r="D92" s="95"/>
      <c r="E92" s="82">
        <f t="shared" si="4"/>
        <v>0</v>
      </c>
    </row>
    <row r="93" spans="1:6" ht="15" x14ac:dyDescent="0.2">
      <c r="A93" s="13" t="s">
        <v>192</v>
      </c>
      <c r="B93" s="17" t="str">
        <f>VLOOKUP($A93,data!$A:$F,2,FALSE)</f>
        <v>Cahier 24 x 32 cartonné SEYES 96 pages (bleu, jaune, vert, rouge)</v>
      </c>
      <c r="C93" s="18">
        <f>VLOOKUP($A93,data!$A:$F,5,FALSE)</f>
        <v>1.3</v>
      </c>
      <c r="D93" s="95"/>
      <c r="E93" s="82">
        <f t="shared" si="4"/>
        <v>0</v>
      </c>
    </row>
    <row r="94" spans="1:6" ht="15" x14ac:dyDescent="0.2">
      <c r="A94" s="9"/>
      <c r="C94" s="8"/>
      <c r="D94" s="80"/>
      <c r="E94" s="80"/>
      <c r="F94" s="80"/>
    </row>
    <row r="95" spans="1:6" ht="15" x14ac:dyDescent="0.2">
      <c r="B95" s="225" t="s">
        <v>220</v>
      </c>
      <c r="C95" s="225"/>
      <c r="D95" s="225"/>
      <c r="E95" s="225"/>
      <c r="F95" s="11"/>
    </row>
    <row r="96" spans="1:6" ht="15" x14ac:dyDescent="0.2">
      <c r="A96" s="13" t="s">
        <v>33</v>
      </c>
      <c r="B96" s="17" t="str">
        <f>VLOOKUP($A96,data!$A:$F,2,FALSE)</f>
        <v>Cahier 24 x 32 PP 5x5 48p incolore</v>
      </c>
      <c r="C96" s="18">
        <f>VLOOKUP($A96,data!$A:$F,5,FALSE)</f>
        <v>1.2</v>
      </c>
      <c r="D96" s="95"/>
      <c r="E96" s="82">
        <f t="shared" ref="E96:E98" si="5">D96*C96</f>
        <v>0</v>
      </c>
    </row>
    <row r="97" spans="1:6" ht="15" x14ac:dyDescent="0.2">
      <c r="A97" s="13" t="s">
        <v>34</v>
      </c>
      <c r="B97" s="17" t="str">
        <f>VLOOKUP($A97,data!$A:$F,2,FALSE)</f>
        <v>Cahier 24 x 32 PP 5x5 96p incolore</v>
      </c>
      <c r="C97" s="18">
        <f>VLOOKUP($A97,data!$A:$F,5,FALSE)</f>
        <v>1.9</v>
      </c>
      <c r="D97" s="95"/>
      <c r="E97" s="82">
        <f t="shared" si="5"/>
        <v>0</v>
      </c>
    </row>
    <row r="98" spans="1:6" ht="15" x14ac:dyDescent="0.2">
      <c r="A98" s="13" t="s">
        <v>62</v>
      </c>
      <c r="B98" s="17" t="str">
        <f>VLOOKUP($A98,data!$A:$F,2,FALSE)</f>
        <v>Cahier 24 x 32 cartonné 5x5 96p (bleu, jaune, vert, rouge)</v>
      </c>
      <c r="C98" s="18">
        <f>VLOOKUP($A98,data!$A:$F,5,FALSE)</f>
        <v>1.3</v>
      </c>
      <c r="D98" s="95"/>
      <c r="E98" s="82">
        <f t="shared" si="5"/>
        <v>0</v>
      </c>
      <c r="F98" s="80"/>
    </row>
    <row r="100" spans="1:6" ht="15" x14ac:dyDescent="0.2">
      <c r="B100" s="225" t="s">
        <v>225</v>
      </c>
      <c r="C100" s="225"/>
      <c r="D100" s="225"/>
      <c r="E100" s="225"/>
      <c r="F100" s="80"/>
    </row>
    <row r="101" spans="1:6" ht="15" x14ac:dyDescent="0.2">
      <c r="A101" s="13" t="s">
        <v>32</v>
      </c>
      <c r="B101" s="17" t="str">
        <f>VLOOKUP($A101,data!$A:$F,2,FALSE)</f>
        <v>Cahier 17 x 22 brouillon 48p</v>
      </c>
      <c r="C101" s="18">
        <f>VLOOKUP($A101,data!$A:$F,5,FALSE)</f>
        <v>0.3</v>
      </c>
      <c r="D101" s="95"/>
      <c r="E101" s="82">
        <f>D101*C101</f>
        <v>0</v>
      </c>
    </row>
    <row r="102" spans="1:6" ht="15" x14ac:dyDescent="0.2">
      <c r="A102" s="9"/>
      <c r="C102" s="8"/>
      <c r="D102" s="80"/>
      <c r="E102" s="80"/>
      <c r="F102" s="80"/>
    </row>
    <row r="103" spans="1:6" ht="15" x14ac:dyDescent="0.2">
      <c r="B103" s="225" t="s">
        <v>426</v>
      </c>
      <c r="C103" s="225"/>
      <c r="D103" s="225"/>
      <c r="E103" s="225"/>
      <c r="F103" s="80"/>
    </row>
    <row r="104" spans="1:6" ht="15" x14ac:dyDescent="0.2">
      <c r="A104" s="13" t="s">
        <v>81</v>
      </c>
      <c r="B104" s="17" t="str">
        <f>VLOOKUP($A104,data!$A:$F,2,FALSE)</f>
        <v>Classeur PP opaque A4 maxi, diam 30mm, dos 40 mm bleu</v>
      </c>
      <c r="C104" s="18">
        <f>VLOOKUP($A104,data!$A:$F,5,FALSE)</f>
        <v>2.7</v>
      </c>
      <c r="D104" s="95"/>
      <c r="E104" s="82">
        <f t="shared" ref="E104:E111" si="6">D104*C104</f>
        <v>0</v>
      </c>
    </row>
    <row r="105" spans="1:6" ht="15" x14ac:dyDescent="0.2">
      <c r="A105" s="13" t="s">
        <v>82</v>
      </c>
      <c r="B105" s="17" t="str">
        <f>VLOOKUP($A105,data!$A:$F,2,FALSE)</f>
        <v xml:space="preserve">                                                                                                  jaune</v>
      </c>
      <c r="C105" s="18">
        <f>VLOOKUP($A105,data!$A:$F,5,FALSE)</f>
        <v>2.7</v>
      </c>
      <c r="D105" s="95"/>
      <c r="E105" s="82">
        <f t="shared" si="6"/>
        <v>0</v>
      </c>
    </row>
    <row r="106" spans="1:6" ht="15" x14ac:dyDescent="0.2">
      <c r="A106" s="13" t="s">
        <v>83</v>
      </c>
      <c r="B106" s="17" t="str">
        <f>VLOOKUP($A106,data!$A:$F,2,FALSE)</f>
        <v xml:space="preserve">                                                                                                   noir</v>
      </c>
      <c r="C106" s="18">
        <f>VLOOKUP($A106,data!$A:$F,5,FALSE)</f>
        <v>2.7</v>
      </c>
      <c r="D106" s="95"/>
      <c r="E106" s="82">
        <f t="shared" si="6"/>
        <v>0</v>
      </c>
    </row>
    <row r="107" spans="1:6" ht="15" x14ac:dyDescent="0.2">
      <c r="A107" s="13" t="s">
        <v>84</v>
      </c>
      <c r="B107" s="17" t="str">
        <f>VLOOKUP($A107,data!$A:$F,2,FALSE)</f>
        <v xml:space="preserve">                                                                                                   rouge</v>
      </c>
      <c r="C107" s="18">
        <f>VLOOKUP($A107,data!$A:$F,5,FALSE)</f>
        <v>2.7</v>
      </c>
      <c r="D107" s="95"/>
      <c r="E107" s="82">
        <f t="shared" si="6"/>
        <v>0</v>
      </c>
    </row>
    <row r="108" spans="1:6" ht="15" x14ac:dyDescent="0.2">
      <c r="A108" s="13" t="s">
        <v>85</v>
      </c>
      <c r="B108" s="17" t="str">
        <f>VLOOKUP($A108,data!$A:$F,2,FALSE)</f>
        <v xml:space="preserve">                                                                                                   vert</v>
      </c>
      <c r="C108" s="18">
        <f>VLOOKUP($A108,data!$A:$F,5,FALSE)</f>
        <v>2.7</v>
      </c>
      <c r="D108" s="95"/>
      <c r="E108" s="82">
        <f t="shared" si="6"/>
        <v>0</v>
      </c>
    </row>
    <row r="109" spans="1:6" ht="15" x14ac:dyDescent="0.2">
      <c r="A109" s="13" t="s">
        <v>140</v>
      </c>
      <c r="B109" s="17" t="str">
        <f>VLOOKUP($A109,data!$A:$F,2,FALSE)</f>
        <v>Intercalaires A4 (12x)</v>
      </c>
      <c r="C109" s="18">
        <f>VLOOKUP($A109,data!$A:$F,5,FALSE)</f>
        <v>1.4</v>
      </c>
      <c r="D109" s="95"/>
      <c r="E109" s="82">
        <f t="shared" si="6"/>
        <v>0</v>
      </c>
    </row>
    <row r="110" spans="1:6" ht="15" x14ac:dyDescent="0.2">
      <c r="A110" s="13" t="s">
        <v>141</v>
      </c>
      <c r="B110" s="17" t="str">
        <f>VLOOKUP($A110,data!$A:$F,2,FALSE)</f>
        <v>Intercalaires A4 (6x)</v>
      </c>
      <c r="C110" s="18">
        <f>VLOOKUP($A110,data!$A:$F,5,FALSE)</f>
        <v>0.7</v>
      </c>
      <c r="D110" s="95"/>
      <c r="E110" s="82">
        <f t="shared" si="6"/>
        <v>0</v>
      </c>
    </row>
    <row r="111" spans="1:6" ht="15" x14ac:dyDescent="0.2">
      <c r="A111" s="13" t="s">
        <v>144</v>
      </c>
      <c r="B111" s="17" t="str">
        <f>VLOOKUP($A111,data!$A:$F,2,FALSE)</f>
        <v>Pochettes perforées A4 (50x)</v>
      </c>
      <c r="C111" s="18">
        <f>VLOOKUP($A111,data!$A:$F,5,FALSE)</f>
        <v>3.5</v>
      </c>
      <c r="D111" s="95"/>
      <c r="E111" s="82">
        <f t="shared" si="6"/>
        <v>0</v>
      </c>
    </row>
    <row r="112" spans="1:6" ht="15" x14ac:dyDescent="0.2">
      <c r="A112" s="9"/>
      <c r="C112" s="8"/>
      <c r="D112" s="80"/>
      <c r="E112" s="80"/>
      <c r="F112" s="80"/>
    </row>
    <row r="113" spans="1:6" ht="15" x14ac:dyDescent="0.2">
      <c r="B113" s="225" t="s">
        <v>221</v>
      </c>
      <c r="C113" s="225"/>
      <c r="D113" s="225"/>
      <c r="E113" s="225"/>
      <c r="F113" s="80"/>
    </row>
    <row r="114" spans="1:6" ht="15" x14ac:dyDescent="0.2">
      <c r="A114" s="13" t="s">
        <v>115</v>
      </c>
      <c r="B114" s="17" t="str">
        <f>VLOOKUP($A114,data!$A:$F,2,FALSE)</f>
        <v>Feuillets mobiles A4 dessin (100p)</v>
      </c>
      <c r="C114" s="18">
        <f>VLOOKUP($A114,data!$A:$F,5,FALSE)</f>
        <v>2.2999999999999998</v>
      </c>
      <c r="D114" s="95"/>
      <c r="E114" s="82">
        <f>D114*C114</f>
        <v>0</v>
      </c>
    </row>
    <row r="115" spans="1:6" ht="15" x14ac:dyDescent="0.2">
      <c r="C115" s="96"/>
    </row>
    <row r="116" spans="1:6" ht="15" x14ac:dyDescent="0.2">
      <c r="B116" s="225" t="s">
        <v>223</v>
      </c>
      <c r="C116" s="225"/>
      <c r="D116" s="225"/>
      <c r="E116" s="225"/>
      <c r="F116" s="80"/>
    </row>
    <row r="117" spans="1:6" ht="15" x14ac:dyDescent="0.2">
      <c r="A117" s="13" t="s">
        <v>28</v>
      </c>
      <c r="B117" s="17" t="str">
        <f>VLOOKUP($A117,data!$A:$F,2,FALSE)</f>
        <v>Bloc dessin A3 28 pages</v>
      </c>
      <c r="C117" s="18">
        <f>VLOOKUP($A117,data!$A:$F,5,FALSE)</f>
        <v>2.1</v>
      </c>
      <c r="D117" s="95"/>
      <c r="E117" s="82">
        <f t="shared" ref="E117:E118" si="7">D117*C117</f>
        <v>0</v>
      </c>
    </row>
    <row r="118" spans="1:6" ht="15" x14ac:dyDescent="0.2">
      <c r="A118" s="13" t="s">
        <v>168</v>
      </c>
      <c r="B118" s="17" t="str">
        <f>VLOOKUP($A118,data!$A:$F,2,FALSE)</f>
        <v>Stabilo Fineliner noir - point 88 0,4mm</v>
      </c>
      <c r="C118" s="18">
        <f>VLOOKUP($A118,data!$A:$F,5,FALSE)</f>
        <v>0.6</v>
      </c>
      <c r="D118" s="95"/>
      <c r="E118" s="82">
        <f t="shared" si="7"/>
        <v>0</v>
      </c>
    </row>
    <row r="119" spans="1:6" ht="15" x14ac:dyDescent="0.2">
      <c r="A119" s="9"/>
      <c r="B119" s="12"/>
      <c r="C119" s="8"/>
      <c r="D119" s="80"/>
      <c r="E119" s="80"/>
      <c r="F119" s="80"/>
    </row>
    <row r="122" spans="1:6" ht="15" x14ac:dyDescent="0.2">
      <c r="A122" s="9"/>
      <c r="C122" s="8"/>
      <c r="D122" s="80"/>
      <c r="E122" s="80"/>
      <c r="F122" s="80"/>
    </row>
    <row r="123" spans="1:6" ht="15.75" customHeight="1" x14ac:dyDescent="0.2">
      <c r="B123" s="88"/>
      <c r="C123" s="89"/>
    </row>
    <row r="124" spans="1:6" ht="15.75" customHeight="1" x14ac:dyDescent="0.2">
      <c r="B124" s="88"/>
      <c r="C124" s="89"/>
    </row>
    <row r="125" spans="1:6" ht="15.75" customHeight="1" x14ac:dyDescent="0.2">
      <c r="B125" s="88"/>
      <c r="C125" s="89"/>
    </row>
    <row r="126" spans="1:6" ht="15.75" customHeight="1" x14ac:dyDescent="0.2">
      <c r="B126" s="88"/>
      <c r="C126" s="89"/>
    </row>
    <row r="127" spans="1:6" ht="15.75" customHeight="1" x14ac:dyDescent="0.2">
      <c r="B127" s="88"/>
      <c r="C127" s="89"/>
    </row>
    <row r="128" spans="1:6" ht="15.75" customHeight="1" x14ac:dyDescent="0.2">
      <c r="B128" s="88"/>
      <c r="C128" s="89"/>
    </row>
    <row r="129" spans="2:3" ht="15.75" customHeight="1" x14ac:dyDescent="0.2">
      <c r="B129" s="88"/>
      <c r="C129" s="89"/>
    </row>
    <row r="130" spans="2:3" ht="15.75" customHeight="1" x14ac:dyDescent="0.2">
      <c r="B130" s="88"/>
      <c r="C130" s="89"/>
    </row>
    <row r="131" spans="2:3" ht="15.75" customHeight="1" x14ac:dyDescent="0.2">
      <c r="B131" s="88"/>
      <c r="C131" s="89"/>
    </row>
    <row r="132" spans="2:3" ht="15.75" customHeight="1" x14ac:dyDescent="0.2">
      <c r="B132" s="88"/>
      <c r="C132" s="89"/>
    </row>
    <row r="133" spans="2:3" ht="15.75" customHeight="1" x14ac:dyDescent="0.2">
      <c r="B133" s="88"/>
      <c r="C133" s="89"/>
    </row>
    <row r="134" spans="2:3" ht="15.75" customHeight="1" x14ac:dyDescent="0.2">
      <c r="B134" s="88"/>
      <c r="C134" s="89"/>
    </row>
    <row r="135" spans="2:3" ht="15.75" customHeight="1" x14ac:dyDescent="0.2">
      <c r="B135" s="88"/>
      <c r="C135" s="89"/>
    </row>
    <row r="136" spans="2:3" ht="15.75" customHeight="1" x14ac:dyDescent="0.2">
      <c r="B136" s="88"/>
      <c r="C136" s="89"/>
    </row>
    <row r="137" spans="2:3" ht="15.75" customHeight="1" x14ac:dyDescent="0.2">
      <c r="B137" s="88"/>
      <c r="C137" s="89"/>
    </row>
    <row r="138" spans="2:3" ht="15.75" customHeight="1" x14ac:dyDescent="0.2">
      <c r="B138" s="88"/>
      <c r="C138" s="89"/>
    </row>
    <row r="139" spans="2:3" ht="15.75" customHeight="1" x14ac:dyDescent="0.2">
      <c r="B139" s="88"/>
      <c r="C139" s="89"/>
    </row>
    <row r="140" spans="2:3" ht="15.75" customHeight="1" x14ac:dyDescent="0.2">
      <c r="B140" s="88"/>
      <c r="C140" s="89"/>
    </row>
    <row r="141" spans="2:3" ht="15.75" customHeight="1" x14ac:dyDescent="0.2">
      <c r="B141" s="88"/>
      <c r="C141" s="89"/>
    </row>
    <row r="142" spans="2:3" ht="15.75" customHeight="1" x14ac:dyDescent="0.2">
      <c r="B142" s="88"/>
      <c r="C142" s="89"/>
    </row>
    <row r="143" spans="2:3" ht="15.75" customHeight="1" x14ac:dyDescent="0.2">
      <c r="B143" s="88"/>
      <c r="C143" s="89"/>
    </row>
    <row r="144" spans="2:3"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row r="835" spans="2:3" ht="15.75" customHeight="1" x14ac:dyDescent="0.2">
      <c r="B835" s="88"/>
      <c r="C835" s="89"/>
    </row>
    <row r="836" spans="2:3" ht="15.75" customHeight="1" x14ac:dyDescent="0.2">
      <c r="B836" s="88"/>
      <c r="C836" s="89"/>
    </row>
    <row r="837" spans="2:3" ht="15.75" customHeight="1" x14ac:dyDescent="0.2">
      <c r="B837" s="88"/>
      <c r="C837" s="89"/>
    </row>
    <row r="838" spans="2:3" ht="15.75" customHeight="1" x14ac:dyDescent="0.2">
      <c r="B838" s="88"/>
      <c r="C838" s="89"/>
    </row>
    <row r="839" spans="2:3" ht="15.75" customHeight="1" x14ac:dyDescent="0.2">
      <c r="B839" s="88"/>
      <c r="C839" s="89"/>
    </row>
    <row r="840" spans="2:3" ht="15.75" customHeight="1" x14ac:dyDescent="0.2">
      <c r="B840" s="88"/>
      <c r="C840" s="89"/>
    </row>
  </sheetData>
  <sheetProtection algorithmName="SHA-512" hashValue="5Vo9Pan6AKFLcMDi/ItaAkUtwGx3oZqx4i0qK4W1PHQRim6oyZNSJhVsSMRZKQOzzjRGYQ71ZYXz/0rH49gvdA==" saltValue="l4gxds87jqlJf0Ht5ZJxEQ==" spinCount="100000" sheet="1" selectLockedCells="1"/>
  <mergeCells count="10">
    <mergeCell ref="D1:E1"/>
    <mergeCell ref="B113:E113"/>
    <mergeCell ref="B116:E116"/>
    <mergeCell ref="B3:E3"/>
    <mergeCell ref="B53:E53"/>
    <mergeCell ref="B58:E58"/>
    <mergeCell ref="B65:E65"/>
    <mergeCell ref="B95:E95"/>
    <mergeCell ref="B103:E103"/>
    <mergeCell ref="B100:E10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rgb="FFEA4335"/>
    <outlinePr summaryBelow="0" summaryRight="0"/>
  </sheetPr>
  <dimension ref="A1:F840"/>
  <sheetViews>
    <sheetView showGridLines="0" topLeftCell="B1" workbookViewId="0">
      <selection activeCell="D27" sqref="D27"/>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6" width="8.83203125"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83"/>
    </row>
    <row r="3" spans="1:6" ht="15" x14ac:dyDescent="0.2">
      <c r="B3" s="225" t="s">
        <v>217</v>
      </c>
      <c r="C3" s="225"/>
      <c r="D3" s="225"/>
      <c r="E3" s="225"/>
      <c r="F3" s="80"/>
    </row>
    <row r="4" spans="1:6" ht="15" x14ac:dyDescent="0.2">
      <c r="A4" s="13" t="s">
        <v>24</v>
      </c>
      <c r="B4" s="17" t="str">
        <f>VLOOKUP($A4,data!$A:$F,2,FALSE)</f>
        <v>Agenda ***référence plus disponible***</v>
      </c>
      <c r="C4" s="18">
        <f>VLOOKUP($A4,data!$A:$F,5,FALSE)</f>
        <v>0</v>
      </c>
      <c r="D4" s="81"/>
      <c r="E4" s="82">
        <f t="shared" ref="E4:E49" si="0">D4*C4</f>
        <v>0</v>
      </c>
    </row>
    <row r="5" spans="1:6" ht="15" x14ac:dyDescent="0.2">
      <c r="A5" s="13" t="s">
        <v>25</v>
      </c>
      <c r="B5" s="17" t="str">
        <f>VLOOKUP($A5,data!$A:$F,2,FALSE)</f>
        <v>Agenda ***référence plus disponible***</v>
      </c>
      <c r="C5" s="18">
        <f>VLOOKUP($A5,data!$A:$F,5,FALSE)</f>
        <v>0</v>
      </c>
      <c r="D5" s="81"/>
      <c r="E5" s="82">
        <f t="shared" si="0"/>
        <v>0</v>
      </c>
    </row>
    <row r="6" spans="1:6" ht="15" x14ac:dyDescent="0.2">
      <c r="A6" s="13" t="s">
        <v>26</v>
      </c>
      <c r="B6" s="17" t="str">
        <f>VLOOKUP($A6,data!$A:$F,2,FALSE)</f>
        <v>Agenda ***référence plus disponible***</v>
      </c>
      <c r="C6" s="18">
        <f>VLOOKUP($A6,data!$A:$F,5,FALSE)</f>
        <v>0</v>
      </c>
      <c r="D6" s="81"/>
      <c r="E6" s="82">
        <f t="shared" si="0"/>
        <v>0</v>
      </c>
    </row>
    <row r="7" spans="1:6" ht="15" x14ac:dyDescent="0.2">
      <c r="A7" s="13" t="s">
        <v>63</v>
      </c>
      <c r="B7" s="17" t="str">
        <f>VLOOKUP($A7,data!$A:$F,2,FALSE)</f>
        <v>Cahier de texte à spirales 17 x 22 124 pages (bleu, rouge)</v>
      </c>
      <c r="C7" s="18">
        <f>VLOOKUP($A7,data!$A:$F,5,FALSE)</f>
        <v>2.2000000000000002</v>
      </c>
      <c r="D7" s="81"/>
      <c r="E7" s="82">
        <f t="shared" si="0"/>
        <v>0</v>
      </c>
    </row>
    <row r="8" spans="1:6" ht="15" x14ac:dyDescent="0.2">
      <c r="A8" s="13" t="s">
        <v>113</v>
      </c>
      <c r="B8" s="17" t="str">
        <f>VLOOKUP($A8,data!$A:$F,2,FALSE)</f>
        <v>Feuillets mobiles A4 5x5 (100p)</v>
      </c>
      <c r="C8" s="18">
        <f>VLOOKUP($A8,data!$A:$F,5,FALSE)</f>
        <v>1.6</v>
      </c>
      <c r="D8" s="81"/>
      <c r="E8" s="22">
        <f t="shared" si="0"/>
        <v>0</v>
      </c>
      <c r="F8" s="6"/>
    </row>
    <row r="9" spans="1:6" ht="15" x14ac:dyDescent="0.2">
      <c r="A9" s="13" t="s">
        <v>103</v>
      </c>
      <c r="B9" s="17" t="str">
        <f>VLOOKUP($A9,data!$A:$F,2,FALSE)</f>
        <v>Copies doubles A4 5x5 (200p)</v>
      </c>
      <c r="C9" s="18">
        <f>VLOOKUP($A9,data!$A:$F,5,FALSE)</f>
        <v>2.5</v>
      </c>
      <c r="D9" s="81"/>
      <c r="E9" s="82">
        <f t="shared" si="0"/>
        <v>0</v>
      </c>
    </row>
    <row r="10" spans="1:6" ht="15" x14ac:dyDescent="0.2">
      <c r="A10" s="13" t="s">
        <v>114</v>
      </c>
      <c r="B10" s="17" t="str">
        <f>VLOOKUP($A10,data!$A:$F,2,FALSE)</f>
        <v>Feuillets mobiles A4 SEYES (100p)</v>
      </c>
      <c r="C10" s="18">
        <f>VLOOKUP($A10,data!$A:$F,5,FALSE)</f>
        <v>1.6</v>
      </c>
      <c r="D10" s="81"/>
      <c r="E10" s="22">
        <f t="shared" si="0"/>
        <v>0</v>
      </c>
      <c r="F10" s="6"/>
    </row>
    <row r="11" spans="1:6" ht="15" x14ac:dyDescent="0.2">
      <c r="A11" s="13" t="s">
        <v>104</v>
      </c>
      <c r="B11" s="17" t="str">
        <f>VLOOKUP($A11,data!$A:$F,2,FALSE)</f>
        <v>Copies doubles A4 SEYES (200p)</v>
      </c>
      <c r="C11" s="18">
        <f>VLOOKUP($A11,data!$A:$F,5,FALSE)</f>
        <v>2.5</v>
      </c>
      <c r="D11" s="81"/>
      <c r="E11" s="22">
        <f t="shared" si="0"/>
        <v>0</v>
      </c>
      <c r="F11" s="6"/>
    </row>
    <row r="12" spans="1:6" ht="15" x14ac:dyDescent="0.2">
      <c r="A12" s="13" t="s">
        <v>105</v>
      </c>
      <c r="B12" s="17" t="str">
        <f>VLOOKUP($A12,data!$A:$F,2,FALSE)</f>
        <v>Crayon Staedtler HB</v>
      </c>
      <c r="C12" s="18">
        <f>VLOOKUP($A12,data!$A:$F,5,FALSE)</f>
        <v>0.5</v>
      </c>
      <c r="D12" s="81"/>
      <c r="E12" s="82">
        <f t="shared" si="0"/>
        <v>0</v>
      </c>
    </row>
    <row r="13" spans="1:6" ht="15" x14ac:dyDescent="0.2">
      <c r="A13" s="13" t="s">
        <v>107</v>
      </c>
      <c r="B13" s="17" t="str">
        <f>VLOOKUP($A13,data!$A:$F,2,FALSE)</f>
        <v>Criterium Bic Matic Classic HB 0,7 mm</v>
      </c>
      <c r="C13" s="18">
        <f>VLOOKUP($A13,data!$A:$F,5,FALSE)</f>
        <v>0.4</v>
      </c>
      <c r="D13" s="81"/>
      <c r="E13" s="82">
        <f t="shared" si="0"/>
        <v>0</v>
      </c>
    </row>
    <row r="14" spans="1:6" ht="15" x14ac:dyDescent="0.2">
      <c r="A14" s="13" t="s">
        <v>142</v>
      </c>
      <c r="B14" s="17" t="str">
        <f>VLOOKUP($A14,data!$A:$F,2,FALSE)</f>
        <v>Mine criterium Bic HB 0,7 mm</v>
      </c>
      <c r="C14" s="18">
        <f>VLOOKUP($A14,data!$A:$F,5,FALSE)</f>
        <v>1.5</v>
      </c>
      <c r="D14" s="81"/>
      <c r="E14" s="82">
        <f t="shared" si="0"/>
        <v>0</v>
      </c>
    </row>
    <row r="15" spans="1:6" ht="15" x14ac:dyDescent="0.2">
      <c r="A15" s="13" t="s">
        <v>106</v>
      </c>
      <c r="B15" s="17" t="str">
        <f>VLOOKUP($A15,data!$A:$F,2,FALSE)</f>
        <v>Crayons de couleur Staedler Noris (pochette de 12)</v>
      </c>
      <c r="C15" s="18">
        <f>VLOOKUP($A15,data!$A:$F,5,FALSE)</f>
        <v>3.3</v>
      </c>
      <c r="D15" s="81"/>
      <c r="E15" s="82">
        <f t="shared" si="0"/>
        <v>0</v>
      </c>
    </row>
    <row r="16" spans="1:6" ht="15" x14ac:dyDescent="0.2">
      <c r="A16" s="13" t="s">
        <v>139</v>
      </c>
      <c r="B16" s="17" t="str">
        <f>VLOOKUP($A16,data!$A:$F,2,FALSE)</f>
        <v>Gomme Staedtler Mars PVC free</v>
      </c>
      <c r="C16" s="18">
        <f>VLOOKUP($A16,data!$A:$F,5,FALSE)</f>
        <v>0.9</v>
      </c>
      <c r="D16" s="81"/>
      <c r="E16" s="82">
        <f t="shared" si="0"/>
        <v>0</v>
      </c>
    </row>
    <row r="17" spans="1:5" ht="15" x14ac:dyDescent="0.2">
      <c r="A17" s="13" t="s">
        <v>179</v>
      </c>
      <c r="B17" s="17" t="str">
        <f>VLOOKUP($A17,data!$A:$F,2,FALSE)</f>
        <v>Taille crayon Maped Clean (rose, bleu, vert)</v>
      </c>
      <c r="C17" s="18">
        <f>VLOOKUP($A17,data!$A:$F,5,FALSE)</f>
        <v>2</v>
      </c>
      <c r="D17" s="81"/>
      <c r="E17" s="82">
        <f t="shared" si="0"/>
        <v>0</v>
      </c>
    </row>
    <row r="18" spans="1:5" ht="15" x14ac:dyDescent="0.2">
      <c r="A18" s="13" t="s">
        <v>180</v>
      </c>
      <c r="B18" s="17" t="str">
        <f>VLOOKUP($A18,data!$A:$F,2,FALSE)</f>
        <v>Taille crayon STABILO droitier bleu</v>
      </c>
      <c r="C18" s="18">
        <f>VLOOKUP($A18,data!$A:$F,5,FALSE)</f>
        <v>4</v>
      </c>
      <c r="D18" s="81"/>
      <c r="E18" s="82">
        <f t="shared" si="0"/>
        <v>0</v>
      </c>
    </row>
    <row r="19" spans="1:5" ht="15" x14ac:dyDescent="0.2">
      <c r="A19" s="13" t="s">
        <v>181</v>
      </c>
      <c r="B19" s="17" t="str">
        <f>VLOOKUP($A19,data!$A:$F,2,FALSE)</f>
        <v xml:space="preserve">                                       droitier orange</v>
      </c>
      <c r="C19" s="18">
        <f>VLOOKUP($A19,data!$A:$F,5,FALSE)</f>
        <v>4</v>
      </c>
      <c r="D19" s="81"/>
      <c r="E19" s="82">
        <f t="shared" si="0"/>
        <v>0</v>
      </c>
    </row>
    <row r="20" spans="1:5" ht="15" x14ac:dyDescent="0.2">
      <c r="A20" s="13" t="s">
        <v>182</v>
      </c>
      <c r="B20" s="17" t="str">
        <f>VLOOKUP($A20,data!$A:$F,2,FALSE)</f>
        <v xml:space="preserve">                                       droitier petrol</v>
      </c>
      <c r="C20" s="18">
        <f>VLOOKUP($A20,data!$A:$F,5,FALSE)</f>
        <v>4</v>
      </c>
      <c r="D20" s="81"/>
      <c r="E20" s="82">
        <f t="shared" si="0"/>
        <v>0</v>
      </c>
    </row>
    <row r="21" spans="1:5" ht="15" x14ac:dyDescent="0.2">
      <c r="A21" s="13" t="s">
        <v>183</v>
      </c>
      <c r="B21" s="17" t="str">
        <f>VLOOKUP($A21,data!$A:$F,2,FALSE)</f>
        <v xml:space="preserve">                                       droitier rose</v>
      </c>
      <c r="C21" s="18">
        <f>VLOOKUP($A21,data!$A:$F,5,FALSE)</f>
        <v>4</v>
      </c>
      <c r="D21" s="81"/>
      <c r="E21" s="82">
        <f t="shared" si="0"/>
        <v>0</v>
      </c>
    </row>
    <row r="22" spans="1:5" ht="15" x14ac:dyDescent="0.2">
      <c r="A22" s="13" t="s">
        <v>184</v>
      </c>
      <c r="B22" s="17" t="str">
        <f>VLOOKUP($A22,data!$A:$F,2,FALSE)</f>
        <v xml:space="preserve">                                       droitier vert</v>
      </c>
      <c r="C22" s="18">
        <f>VLOOKUP($A22,data!$A:$F,5,FALSE)</f>
        <v>4</v>
      </c>
      <c r="D22" s="81"/>
      <c r="E22" s="82">
        <f t="shared" si="0"/>
        <v>0</v>
      </c>
    </row>
    <row r="23" spans="1:5" ht="15" x14ac:dyDescent="0.2">
      <c r="A23" s="13" t="s">
        <v>185</v>
      </c>
      <c r="B23" s="17" t="str">
        <f>VLOOKUP($A23,data!$A:$F,2,FALSE)</f>
        <v xml:space="preserve">                                       gaucher bleu</v>
      </c>
      <c r="C23" s="18">
        <f>VLOOKUP($A23,data!$A:$F,5,FALSE)</f>
        <v>4</v>
      </c>
      <c r="D23" s="81"/>
      <c r="E23" s="82">
        <f t="shared" si="0"/>
        <v>0</v>
      </c>
    </row>
    <row r="24" spans="1:5" ht="15" x14ac:dyDescent="0.2">
      <c r="A24" s="13" t="s">
        <v>186</v>
      </c>
      <c r="B24" s="17" t="str">
        <f>VLOOKUP($A24,data!$A:$F,2,FALSE)</f>
        <v xml:space="preserve">                                       gaucher petrol</v>
      </c>
      <c r="C24" s="18">
        <f>VLOOKUP($A24,data!$A:$F,5,FALSE)</f>
        <v>4</v>
      </c>
      <c r="D24" s="81"/>
      <c r="E24" s="82">
        <f t="shared" si="0"/>
        <v>0</v>
      </c>
    </row>
    <row r="25" spans="1:5" ht="15" x14ac:dyDescent="0.2">
      <c r="A25" s="13" t="s">
        <v>187</v>
      </c>
      <c r="B25" s="17" t="str">
        <f>VLOOKUP($A25,data!$A:$F,2,FALSE)</f>
        <v xml:space="preserve">                                       gaucher rose</v>
      </c>
      <c r="C25" s="18">
        <f>VLOOKUP($A25,data!$A:$F,5,FALSE)</f>
        <v>4</v>
      </c>
      <c r="D25" s="81"/>
      <c r="E25" s="82">
        <f t="shared" si="0"/>
        <v>0</v>
      </c>
    </row>
    <row r="26" spans="1:5" ht="15" x14ac:dyDescent="0.2">
      <c r="A26" s="13" t="s">
        <v>151</v>
      </c>
      <c r="B26" s="17" t="str">
        <f>VLOOKUP($A26,data!$A:$F,2,FALSE)</f>
        <v>Roller effaçable Frixion Ball bleu</v>
      </c>
      <c r="C26" s="18">
        <f>VLOOKUP($A26,data!$A:$F,5,FALSE)</f>
        <v>2.4</v>
      </c>
      <c r="D26" s="81"/>
      <c r="E26" s="82">
        <f t="shared" si="0"/>
        <v>0</v>
      </c>
    </row>
    <row r="27" spans="1:5" ht="15" x14ac:dyDescent="0.2">
      <c r="A27" s="13" t="s">
        <v>153</v>
      </c>
      <c r="B27" s="17" t="str">
        <f>VLOOKUP($A27,data!$A:$F,2,FALSE)</f>
        <v xml:space="preserve">                                                 noir</v>
      </c>
      <c r="C27" s="18">
        <f>VLOOKUP($A27,data!$A:$F,5,FALSE)</f>
        <v>2.4</v>
      </c>
      <c r="D27" s="81"/>
      <c r="E27" s="82">
        <f t="shared" si="0"/>
        <v>0</v>
      </c>
    </row>
    <row r="28" spans="1:5" ht="15" x14ac:dyDescent="0.2">
      <c r="A28" s="13" t="s">
        <v>156</v>
      </c>
      <c r="B28" s="17" t="str">
        <f>VLOOKUP($A28,data!$A:$F,2,FALSE)</f>
        <v xml:space="preserve">                                                 rouge</v>
      </c>
      <c r="C28" s="18">
        <f>VLOOKUP($A28,data!$A:$F,5,FALSE)</f>
        <v>2.4</v>
      </c>
      <c r="D28" s="81"/>
      <c r="E28" s="82">
        <f t="shared" si="0"/>
        <v>0</v>
      </c>
    </row>
    <row r="29" spans="1:5" ht="15" x14ac:dyDescent="0.2">
      <c r="A29" s="13" t="s">
        <v>158</v>
      </c>
      <c r="B29" s="17" t="str">
        <f>VLOOKUP($A29,data!$A:$F,2,FALSE)</f>
        <v xml:space="preserve">                                                 vert</v>
      </c>
      <c r="C29" s="18">
        <f>VLOOKUP($A29,data!$A:$F,5,FALSE)</f>
        <v>2.4</v>
      </c>
      <c r="D29" s="81"/>
      <c r="E29" s="82">
        <f t="shared" si="0"/>
        <v>0</v>
      </c>
    </row>
    <row r="30" spans="1:5" ht="15" x14ac:dyDescent="0.2">
      <c r="A30" s="13" t="s">
        <v>127</v>
      </c>
      <c r="B30" s="17" t="str">
        <f>VLOOKUP($A30,data!$A:$F,2,FALSE)</f>
        <v>Frixion Cartouche pour Stylo Roller effaçable (bleu)</v>
      </c>
      <c r="C30" s="18">
        <f>VLOOKUP($A30,data!$A:$F,5,FALSE)</f>
        <v>1.5</v>
      </c>
      <c r="D30" s="81"/>
      <c r="E30" s="82">
        <f t="shared" si="0"/>
        <v>0</v>
      </c>
    </row>
    <row r="31" spans="1:5" ht="15" x14ac:dyDescent="0.2">
      <c r="A31" s="13" t="s">
        <v>129</v>
      </c>
      <c r="B31" s="17" t="str">
        <f>VLOOKUP($A31,data!$A:$F,2,FALSE)</f>
        <v xml:space="preserve">                                                                                 (noir)</v>
      </c>
      <c r="C31" s="18">
        <f>VLOOKUP($A31,data!$A:$F,5,FALSE)</f>
        <v>1.5</v>
      </c>
      <c r="D31" s="81"/>
      <c r="E31" s="82">
        <f t="shared" si="0"/>
        <v>0</v>
      </c>
    </row>
    <row r="32" spans="1:5" ht="15" x14ac:dyDescent="0.2">
      <c r="A32" s="13" t="s">
        <v>132</v>
      </c>
      <c r="B32" s="17" t="str">
        <f>VLOOKUP($A32,data!$A:$F,2,FALSE)</f>
        <v xml:space="preserve">                                                                                 (rouge)</v>
      </c>
      <c r="C32" s="18">
        <f>VLOOKUP($A32,data!$A:$F,5,FALSE)</f>
        <v>1.5</v>
      </c>
      <c r="D32" s="81"/>
      <c r="E32" s="82">
        <f t="shared" si="0"/>
        <v>0</v>
      </c>
    </row>
    <row r="33" spans="1:6" ht="15" x14ac:dyDescent="0.2">
      <c r="A33" s="13" t="s">
        <v>135</v>
      </c>
      <c r="B33" s="17" t="str">
        <f>VLOOKUP($A33,data!$A:$F,2,FALSE)</f>
        <v xml:space="preserve">                                                                                 (vert)</v>
      </c>
      <c r="C33" s="18">
        <f>VLOOKUP($A33,data!$A:$F,5,FALSE)</f>
        <v>1.5</v>
      </c>
      <c r="D33" s="81"/>
      <c r="E33" s="82">
        <f t="shared" si="0"/>
        <v>0</v>
      </c>
    </row>
    <row r="34" spans="1:6" ht="15" x14ac:dyDescent="0.2">
      <c r="A34" s="13" t="s">
        <v>174</v>
      </c>
      <c r="B34" s="17" t="str">
        <f>VLOOKUP($A34,data!$A:$F,2,FALSE)</f>
        <v>Stylo Bic cristal bleu</v>
      </c>
      <c r="C34" s="18">
        <f>VLOOKUP($A34,data!$A:$F,5,FALSE)</f>
        <v>0.3</v>
      </c>
      <c r="D34" s="81"/>
      <c r="E34" s="82">
        <f t="shared" si="0"/>
        <v>0</v>
      </c>
    </row>
    <row r="35" spans="1:6" ht="15" x14ac:dyDescent="0.2">
      <c r="A35" s="13" t="s">
        <v>175</v>
      </c>
      <c r="B35" s="17" t="str">
        <f>VLOOKUP($A35,data!$A:$F,2,FALSE)</f>
        <v xml:space="preserve">                            noir</v>
      </c>
      <c r="C35" s="18">
        <f>VLOOKUP($A35,data!$A:$F,5,FALSE)</f>
        <v>0.3</v>
      </c>
      <c r="D35" s="81"/>
      <c r="E35" s="82">
        <f t="shared" si="0"/>
        <v>0</v>
      </c>
    </row>
    <row r="36" spans="1:6" ht="15" x14ac:dyDescent="0.2">
      <c r="A36" s="13" t="s">
        <v>176</v>
      </c>
      <c r="B36" s="17" t="str">
        <f>VLOOKUP($A36,data!$A:$F,2,FALSE)</f>
        <v xml:space="preserve">                            rouge</v>
      </c>
      <c r="C36" s="18">
        <f>VLOOKUP($A36,data!$A:$F,5,FALSE)</f>
        <v>0.3</v>
      </c>
      <c r="D36" s="81"/>
      <c r="E36" s="82">
        <f t="shared" si="0"/>
        <v>0</v>
      </c>
    </row>
    <row r="37" spans="1:6" ht="15" x14ac:dyDescent="0.2">
      <c r="A37" s="13" t="s">
        <v>177</v>
      </c>
      <c r="B37" s="17" t="str">
        <f>VLOOKUP($A37,data!$A:$F,2,FALSE)</f>
        <v xml:space="preserve">                            vert</v>
      </c>
      <c r="C37" s="18">
        <f>VLOOKUP($A37,data!$A:$F,5,FALSE)</f>
        <v>0.3</v>
      </c>
      <c r="D37" s="81"/>
      <c r="E37" s="82">
        <f t="shared" si="0"/>
        <v>0</v>
      </c>
    </row>
    <row r="38" spans="1:6" ht="15" x14ac:dyDescent="0.2">
      <c r="A38" s="13" t="s">
        <v>108</v>
      </c>
      <c r="B38" s="17" t="str">
        <f>VLOOKUP($A38,data!$A:$F,2,FALSE)</f>
        <v>Effaceur Papermate</v>
      </c>
      <c r="C38" s="18">
        <f>VLOOKUP($A38,data!$A:$F,5,FALSE)</f>
        <v>1</v>
      </c>
      <c r="D38" s="81"/>
      <c r="E38" s="22">
        <f t="shared" si="0"/>
        <v>0</v>
      </c>
      <c r="F38" s="6"/>
    </row>
    <row r="39" spans="1:6" ht="15" x14ac:dyDescent="0.2">
      <c r="A39" s="13" t="s">
        <v>178</v>
      </c>
      <c r="B39" s="17" t="str">
        <f>VLOOKUP($A39,data!$A:$F,2,FALSE)</f>
        <v>Stylo Stabilo Easyoriginal gaucher bleu</v>
      </c>
      <c r="C39" s="18">
        <f>VLOOKUP($A39,data!$A:$F,5,FALSE)</f>
        <v>4.8</v>
      </c>
      <c r="D39" s="81"/>
      <c r="E39" s="22">
        <f t="shared" si="0"/>
        <v>0</v>
      </c>
      <c r="F39" s="6"/>
    </row>
    <row r="40" spans="1:6" ht="15" x14ac:dyDescent="0.2">
      <c r="A40" s="13" t="s">
        <v>188</v>
      </c>
      <c r="B40" s="17" t="str">
        <f>VLOOKUP($A40,data!$A:$F,2,FALSE)</f>
        <v>Tipp-ex pocket mini mouse 5mmx6m</v>
      </c>
      <c r="C40" s="18">
        <f>VLOOKUP($A40,data!$A:$F,5,FALSE)</f>
        <v>2.2000000000000002</v>
      </c>
      <c r="D40" s="81"/>
      <c r="E40" s="82">
        <f t="shared" si="0"/>
        <v>0</v>
      </c>
    </row>
    <row r="41" spans="1:6" ht="15" x14ac:dyDescent="0.2">
      <c r="A41" s="13" t="s">
        <v>189</v>
      </c>
      <c r="B41" s="17" t="str">
        <f>VLOOKUP($A41,data!$A:$F,2,FALSE)</f>
        <v>Tipp-ex recharge easy refill 5mmx14m</v>
      </c>
      <c r="C41" s="18">
        <f>VLOOKUP($A41,data!$A:$F,5,FALSE)</f>
        <v>1.7</v>
      </c>
      <c r="D41" s="81"/>
      <c r="E41" s="82">
        <f t="shared" si="0"/>
        <v>0</v>
      </c>
    </row>
    <row r="42" spans="1:6" ht="15" x14ac:dyDescent="0.2">
      <c r="A42" s="13" t="s">
        <v>190</v>
      </c>
      <c r="B42" s="17" t="str">
        <f>VLOOKUP($A42,data!$A:$F,2,FALSE)</f>
        <v>Tipp-ex roller easy refill 5mmx14m</v>
      </c>
      <c r="C42" s="18">
        <f>VLOOKUP($A42,data!$A:$F,5,FALSE)</f>
        <v>2.6</v>
      </c>
      <c r="D42" s="81"/>
      <c r="E42" s="82">
        <f t="shared" si="0"/>
        <v>0</v>
      </c>
    </row>
    <row r="43" spans="1:6" ht="15" x14ac:dyDescent="0.2">
      <c r="A43" s="13" t="s">
        <v>165</v>
      </c>
      <c r="B43" s="17" t="str">
        <f>VLOOKUP($A43,data!$A:$F,2,FALSE)</f>
        <v>Stabilo Boss Assorti (pochette de 4)</v>
      </c>
      <c r="C43" s="18">
        <f>VLOOKUP($A43,data!$A:$F,5,FALSE)</f>
        <v>3.7</v>
      </c>
      <c r="D43" s="81"/>
      <c r="E43" s="82">
        <f t="shared" si="0"/>
        <v>0</v>
      </c>
    </row>
    <row r="44" spans="1:6" ht="15" x14ac:dyDescent="0.2">
      <c r="A44" s="13" t="s">
        <v>166</v>
      </c>
      <c r="B44" s="17" t="str">
        <f>VLOOKUP($A44,data!$A:$F,2,FALSE)</f>
        <v>Stabilo Boss mini assorti (pochette de 5)</v>
      </c>
      <c r="C44" s="18">
        <f>VLOOKUP($A44,data!$A:$F,5,FALSE)</f>
        <v>4.5999999999999996</v>
      </c>
      <c r="D44" s="81"/>
      <c r="E44" s="82">
        <f t="shared" si="0"/>
        <v>0</v>
      </c>
    </row>
    <row r="45" spans="1:6" ht="15" x14ac:dyDescent="0.2">
      <c r="A45" s="13" t="s">
        <v>100</v>
      </c>
      <c r="B45" s="17" t="str">
        <f>VLOOKUP($A45,data!$A:$F,2,FALSE)</f>
        <v>Colle UHU / PRITT / PELIKAN petit tube (+-10g)</v>
      </c>
      <c r="C45" s="18">
        <f>VLOOKUP($A45,data!$A:$F,5,FALSE)</f>
        <v>1</v>
      </c>
      <c r="D45" s="81"/>
      <c r="E45" s="22">
        <f t="shared" si="0"/>
        <v>0</v>
      </c>
      <c r="F45" s="6"/>
    </row>
    <row r="46" spans="1:6" ht="15" x14ac:dyDescent="0.2">
      <c r="A46" s="13" t="s">
        <v>101</v>
      </c>
      <c r="B46" s="17" t="str">
        <f>VLOOKUP($A46,data!$A:$F,2,FALSE)</f>
        <v>Colle UHU / PRITT / PELIKAN tube moyen (+-20g)</v>
      </c>
      <c r="C46" s="18">
        <f>VLOOKUP($A46,data!$A:$F,5,FALSE)</f>
        <v>1.7</v>
      </c>
      <c r="D46" s="81"/>
      <c r="E46" s="22">
        <f t="shared" si="0"/>
        <v>0</v>
      </c>
      <c r="F46" s="6"/>
    </row>
    <row r="47" spans="1:6" ht="15" x14ac:dyDescent="0.2">
      <c r="A47" s="13" t="s">
        <v>99</v>
      </c>
      <c r="B47" s="17" t="str">
        <f>VLOOKUP($A47,data!$A:$F,2,FALSE)</f>
        <v>Colle UHU / PRITT / PELIKAN grand tube (+-40g)</v>
      </c>
      <c r="C47" s="18">
        <f>VLOOKUP($A47,data!$A:$F,5,FALSE)</f>
        <v>2.4</v>
      </c>
      <c r="D47" s="81"/>
      <c r="E47" s="22">
        <f t="shared" si="0"/>
        <v>0</v>
      </c>
      <c r="F47" s="6"/>
    </row>
    <row r="48" spans="1:6" ht="15" x14ac:dyDescent="0.2">
      <c r="A48" s="13" t="s">
        <v>164</v>
      </c>
      <c r="B48" s="17" t="str">
        <f>VLOOKUP($A48,data!$A:$F,2,FALSE)</f>
        <v>Scotch transparent 19mmx33m</v>
      </c>
      <c r="C48" s="18">
        <f>VLOOKUP($A48,data!$A:$F,5,FALSE)</f>
        <v>1.3</v>
      </c>
      <c r="D48" s="81"/>
      <c r="E48" s="22">
        <f t="shared" si="0"/>
        <v>0</v>
      </c>
      <c r="F48" s="6"/>
    </row>
    <row r="49" spans="1:6" ht="15" x14ac:dyDescent="0.2">
      <c r="A49" s="13" t="s">
        <v>77</v>
      </c>
      <c r="B49" s="17" t="str">
        <f>VLOOKUP($A49,data!$A:$F,2,FALSE)</f>
        <v>Ciseaux Maped Essentials 13 cm</v>
      </c>
      <c r="C49" s="18">
        <f>VLOOKUP($A49,data!$A:$F,5,FALSE)</f>
        <v>0.6</v>
      </c>
      <c r="D49" s="81"/>
      <c r="E49" s="22">
        <f t="shared" si="0"/>
        <v>0</v>
      </c>
    </row>
    <row r="50" spans="1:6" ht="15" x14ac:dyDescent="0.2">
      <c r="A50" s="13" t="s">
        <v>162</v>
      </c>
      <c r="B50" s="17" t="str">
        <f>VLOOKUP($A50,data!$A:$F,2,FALSE)</f>
        <v>Règle Maped 20 cm</v>
      </c>
      <c r="C50" s="18">
        <f>VLOOKUP($A50,data!$A:$F,5,FALSE)</f>
        <v>0.6</v>
      </c>
      <c r="D50" s="81"/>
      <c r="E50" s="82">
        <f t="shared" ref="E50:E51" si="1">D50*C50</f>
        <v>0</v>
      </c>
    </row>
    <row r="51" spans="1:6" ht="15" x14ac:dyDescent="0.2">
      <c r="A51" s="13" t="s">
        <v>163</v>
      </c>
      <c r="B51" s="17" t="str">
        <f>VLOOKUP($A51,data!$A:$F,2,FALSE)</f>
        <v>Règle Maped 30 cm</v>
      </c>
      <c r="C51" s="18">
        <f>VLOOKUP($A51,data!$A:$F,5,FALSE)</f>
        <v>0.8</v>
      </c>
      <c r="D51" s="81"/>
      <c r="E51" s="82">
        <f t="shared" si="1"/>
        <v>0</v>
      </c>
    </row>
    <row r="52" spans="1:6" ht="15" x14ac:dyDescent="0.2">
      <c r="A52" s="83"/>
      <c r="C52" s="6"/>
      <c r="D52" s="83"/>
      <c r="E52" s="6"/>
      <c r="F52" s="6"/>
    </row>
    <row r="53" spans="1:6" ht="15" x14ac:dyDescent="0.2">
      <c r="B53" s="225" t="s">
        <v>226</v>
      </c>
      <c r="C53" s="225"/>
      <c r="D53" s="225"/>
      <c r="E53" s="225"/>
      <c r="F53" s="10"/>
    </row>
    <row r="54" spans="1:6" ht="15" x14ac:dyDescent="0.2">
      <c r="A54" s="13" t="s">
        <v>35</v>
      </c>
      <c r="B54" s="17" t="str">
        <f>VLOOKUP($A54,data!$A:$F,2,FALSE)</f>
        <v>Cahier 24 x 32 PP SEYES 48p bleu</v>
      </c>
      <c r="C54" s="18">
        <f>VLOOKUP($A54,data!$A:$F,5,FALSE)</f>
        <v>1.2</v>
      </c>
      <c r="D54" s="81"/>
      <c r="E54" s="82">
        <f t="shared" ref="E54:E81" si="2">D54*C54</f>
        <v>0</v>
      </c>
    </row>
    <row r="55" spans="1:6" ht="15" x14ac:dyDescent="0.2">
      <c r="A55" s="13" t="s">
        <v>36</v>
      </c>
      <c r="B55" s="17" t="str">
        <f>VLOOKUP($A55,data!$A:$F,2,FALSE)</f>
        <v xml:space="preserve">                                                   gris perle</v>
      </c>
      <c r="C55" s="18">
        <f>VLOOKUP($A55,data!$A:$F,5,FALSE)</f>
        <v>1.2</v>
      </c>
      <c r="D55" s="81"/>
      <c r="E55" s="82">
        <f t="shared" si="2"/>
        <v>0</v>
      </c>
    </row>
    <row r="56" spans="1:6" ht="15" x14ac:dyDescent="0.2">
      <c r="A56" s="13" t="s">
        <v>37</v>
      </c>
      <c r="B56" s="17" t="str">
        <f>VLOOKUP($A56,data!$A:$F,2,FALSE)</f>
        <v xml:space="preserve">                                                   incolore</v>
      </c>
      <c r="C56" s="18">
        <f>VLOOKUP($A56,data!$A:$F,5,FALSE)</f>
        <v>1.2</v>
      </c>
      <c r="D56" s="81"/>
      <c r="E56" s="82">
        <f t="shared" si="2"/>
        <v>0</v>
      </c>
    </row>
    <row r="57" spans="1:6" ht="15" x14ac:dyDescent="0.2">
      <c r="A57" s="13" t="s">
        <v>38</v>
      </c>
      <c r="B57" s="17" t="str">
        <f>VLOOKUP($A57,data!$A:$F,2,FALSE)</f>
        <v xml:space="preserve">                                                   jaune</v>
      </c>
      <c r="C57" s="18">
        <f>VLOOKUP($A57,data!$A:$F,5,FALSE)</f>
        <v>1.2</v>
      </c>
      <c r="D57" s="81"/>
      <c r="E57" s="82">
        <f t="shared" si="2"/>
        <v>0</v>
      </c>
    </row>
    <row r="58" spans="1:6" ht="15" x14ac:dyDescent="0.2">
      <c r="A58" s="13" t="s">
        <v>39</v>
      </c>
      <c r="B58" s="17" t="str">
        <f>VLOOKUP($A58,data!$A:$F,2,FALSE)</f>
        <v xml:space="preserve">                                                   orange</v>
      </c>
      <c r="C58" s="18">
        <f>VLOOKUP($A58,data!$A:$F,5,FALSE)</f>
        <v>1.2</v>
      </c>
      <c r="D58" s="81"/>
      <c r="E58" s="82">
        <f t="shared" si="2"/>
        <v>0</v>
      </c>
    </row>
    <row r="59" spans="1:6" ht="15" x14ac:dyDescent="0.2">
      <c r="A59" s="13" t="s">
        <v>40</v>
      </c>
      <c r="B59" s="17" t="str">
        <f>VLOOKUP($A59,data!$A:$F,2,FALSE)</f>
        <v xml:space="preserve">                                                   rose</v>
      </c>
      <c r="C59" s="18">
        <f>VLOOKUP($A59,data!$A:$F,5,FALSE)</f>
        <v>1.2</v>
      </c>
      <c r="D59" s="81"/>
      <c r="E59" s="82">
        <f t="shared" si="2"/>
        <v>0</v>
      </c>
    </row>
    <row r="60" spans="1:6" ht="15" x14ac:dyDescent="0.2">
      <c r="A60" s="13" t="s">
        <v>41</v>
      </c>
      <c r="B60" s="17" t="str">
        <f>VLOOKUP($A60,data!$A:$F,2,FALSE)</f>
        <v xml:space="preserve">                                                   rouge</v>
      </c>
      <c r="C60" s="18">
        <f>VLOOKUP($A60,data!$A:$F,5,FALSE)</f>
        <v>1.2</v>
      </c>
      <c r="D60" s="81"/>
      <c r="E60" s="82">
        <f t="shared" si="2"/>
        <v>0</v>
      </c>
    </row>
    <row r="61" spans="1:6" ht="15" x14ac:dyDescent="0.2">
      <c r="A61" s="13" t="s">
        <v>42</v>
      </c>
      <c r="B61" s="17" t="str">
        <f>VLOOKUP($A61,data!$A:$F,2,FALSE)</f>
        <v xml:space="preserve">                                                   vert</v>
      </c>
      <c r="C61" s="18">
        <f>VLOOKUP($A61,data!$A:$F,5,FALSE)</f>
        <v>1.2</v>
      </c>
      <c r="D61" s="81"/>
      <c r="E61" s="82">
        <f t="shared" si="2"/>
        <v>0</v>
      </c>
    </row>
    <row r="62" spans="1:6" ht="15" x14ac:dyDescent="0.2">
      <c r="A62" s="13" t="s">
        <v>43</v>
      </c>
      <c r="B62" s="17" t="str">
        <f>VLOOKUP($A62,data!$A:$F,2,FALSE)</f>
        <v xml:space="preserve">                                                   violet</v>
      </c>
      <c r="C62" s="18">
        <f>VLOOKUP($A62,data!$A:$F,5,FALSE)</f>
        <v>1.2</v>
      </c>
      <c r="D62" s="81"/>
      <c r="E62" s="82">
        <f t="shared" si="2"/>
        <v>0</v>
      </c>
    </row>
    <row r="63" spans="1:6" ht="15" x14ac:dyDescent="0.2">
      <c r="A63" s="13" t="s">
        <v>44</v>
      </c>
      <c r="B63" s="17" t="str">
        <f>VLOOKUP($A63,data!$A:$F,2,FALSE)</f>
        <v>Cahier 24 x 32 PP SEYES 96p bleu</v>
      </c>
      <c r="C63" s="18">
        <f>VLOOKUP($A63,data!$A:$F,5,FALSE)</f>
        <v>1.9</v>
      </c>
      <c r="D63" s="81"/>
      <c r="E63" s="82">
        <f t="shared" si="2"/>
        <v>0</v>
      </c>
    </row>
    <row r="64" spans="1:6" ht="15" x14ac:dyDescent="0.2">
      <c r="A64" s="13" t="s">
        <v>45</v>
      </c>
      <c r="B64" s="17" t="str">
        <f>VLOOKUP($A64,data!$A:$F,2,FALSE)</f>
        <v xml:space="preserve">                                                   gris perle</v>
      </c>
      <c r="C64" s="18">
        <f>VLOOKUP($A64,data!$A:$F,5,FALSE)</f>
        <v>1.9</v>
      </c>
      <c r="D64" s="81"/>
      <c r="E64" s="82">
        <f t="shared" si="2"/>
        <v>0</v>
      </c>
    </row>
    <row r="65" spans="1:5" ht="15" x14ac:dyDescent="0.2">
      <c r="A65" s="13" t="s">
        <v>46</v>
      </c>
      <c r="B65" s="17" t="str">
        <f>VLOOKUP($A65,data!$A:$F,2,FALSE)</f>
        <v xml:space="preserve">                                                   incolore</v>
      </c>
      <c r="C65" s="18">
        <f>VLOOKUP($A65,data!$A:$F,5,FALSE)</f>
        <v>1.9</v>
      </c>
      <c r="D65" s="81"/>
      <c r="E65" s="82">
        <f t="shared" si="2"/>
        <v>0</v>
      </c>
    </row>
    <row r="66" spans="1:5" ht="15" x14ac:dyDescent="0.2">
      <c r="A66" s="13" t="s">
        <v>47</v>
      </c>
      <c r="B66" s="17" t="str">
        <f>VLOOKUP($A66,data!$A:$F,2,FALSE)</f>
        <v xml:space="preserve">                                                   jaune</v>
      </c>
      <c r="C66" s="18">
        <f>VLOOKUP($A66,data!$A:$F,5,FALSE)</f>
        <v>1.9</v>
      </c>
      <c r="D66" s="81"/>
      <c r="E66" s="82">
        <f t="shared" si="2"/>
        <v>0</v>
      </c>
    </row>
    <row r="67" spans="1:5" ht="15" x14ac:dyDescent="0.2">
      <c r="A67" s="13" t="s">
        <v>48</v>
      </c>
      <c r="B67" s="17" t="str">
        <f>VLOOKUP($A67,data!$A:$F,2,FALSE)</f>
        <v xml:space="preserve">                                                   orange</v>
      </c>
      <c r="C67" s="18">
        <f>VLOOKUP($A67,data!$A:$F,5,FALSE)</f>
        <v>1.9</v>
      </c>
      <c r="D67" s="81"/>
      <c r="E67" s="82">
        <f t="shared" si="2"/>
        <v>0</v>
      </c>
    </row>
    <row r="68" spans="1:5" ht="15" x14ac:dyDescent="0.2">
      <c r="A68" s="13" t="s">
        <v>49</v>
      </c>
      <c r="B68" s="17" t="str">
        <f>VLOOKUP($A68,data!$A:$F,2,FALSE)</f>
        <v xml:space="preserve">                                                   rose</v>
      </c>
      <c r="C68" s="18">
        <f>VLOOKUP($A68,data!$A:$F,5,FALSE)</f>
        <v>1.9</v>
      </c>
      <c r="D68" s="81"/>
      <c r="E68" s="82">
        <f t="shared" si="2"/>
        <v>0</v>
      </c>
    </row>
    <row r="69" spans="1:5" ht="15" x14ac:dyDescent="0.2">
      <c r="A69" s="13" t="s">
        <v>50</v>
      </c>
      <c r="B69" s="17" t="str">
        <f>VLOOKUP($A69,data!$A:$F,2,FALSE)</f>
        <v xml:space="preserve">                                                   rouge</v>
      </c>
      <c r="C69" s="18">
        <f>VLOOKUP($A69,data!$A:$F,5,FALSE)</f>
        <v>1.9</v>
      </c>
      <c r="D69" s="81"/>
      <c r="E69" s="82">
        <f t="shared" si="2"/>
        <v>0</v>
      </c>
    </row>
    <row r="70" spans="1:5" ht="15" x14ac:dyDescent="0.2">
      <c r="A70" s="13" t="s">
        <v>51</v>
      </c>
      <c r="B70" s="17" t="str">
        <f>VLOOKUP($A70,data!$A:$F,2,FALSE)</f>
        <v xml:space="preserve">                                                   vert</v>
      </c>
      <c r="C70" s="18">
        <f>VLOOKUP($A70,data!$A:$F,5,FALSE)</f>
        <v>1.9</v>
      </c>
      <c r="D70" s="81"/>
      <c r="E70" s="82">
        <f t="shared" si="2"/>
        <v>0</v>
      </c>
    </row>
    <row r="71" spans="1:5" ht="15" x14ac:dyDescent="0.2">
      <c r="A71" s="13" t="s">
        <v>52</v>
      </c>
      <c r="B71" s="17" t="str">
        <f>VLOOKUP($A71,data!$A:$F,2,FALSE)</f>
        <v xml:space="preserve">                                                   violet</v>
      </c>
      <c r="C71" s="18">
        <f>VLOOKUP($A71,data!$A:$F,5,FALSE)</f>
        <v>1.9</v>
      </c>
      <c r="D71" s="81"/>
      <c r="E71" s="82">
        <f t="shared" si="2"/>
        <v>0</v>
      </c>
    </row>
    <row r="72" spans="1:5" ht="15" x14ac:dyDescent="0.2">
      <c r="A72" s="13" t="s">
        <v>53</v>
      </c>
      <c r="B72" s="17" t="str">
        <f>VLOOKUP($A72,data!$A:$F,2,FALSE)</f>
        <v>Cahier 24 x 32 PP à rabats SEYES 48p bleu</v>
      </c>
      <c r="C72" s="18">
        <f>VLOOKUP($A72,data!$A:$F,5,FALSE)</f>
        <v>1.8</v>
      </c>
      <c r="D72" s="81"/>
      <c r="E72" s="82">
        <f t="shared" si="2"/>
        <v>0</v>
      </c>
    </row>
    <row r="73" spans="1:5" ht="15" x14ac:dyDescent="0.2">
      <c r="A73" s="13" t="s">
        <v>54</v>
      </c>
      <c r="B73" s="17" t="str">
        <f>VLOOKUP($A73,data!$A:$F,2,FALSE)</f>
        <v xml:space="preserve">                                                                  jaune</v>
      </c>
      <c r="C73" s="18">
        <f>VLOOKUP($A73,data!$A:$F,5,FALSE)</f>
        <v>1.8</v>
      </c>
      <c r="D73" s="81"/>
      <c r="E73" s="82">
        <f t="shared" si="2"/>
        <v>0</v>
      </c>
    </row>
    <row r="74" spans="1:5" ht="15" x14ac:dyDescent="0.2">
      <c r="A74" s="13" t="s">
        <v>55</v>
      </c>
      <c r="B74" s="17" t="str">
        <f>VLOOKUP($A74,data!$A:$F,2,FALSE)</f>
        <v xml:space="preserve">                                                                  rouge</v>
      </c>
      <c r="C74" s="18">
        <f>VLOOKUP($A74,data!$A:$F,5,FALSE)</f>
        <v>1.8</v>
      </c>
      <c r="D74" s="81"/>
      <c r="E74" s="82">
        <f t="shared" si="2"/>
        <v>0</v>
      </c>
    </row>
    <row r="75" spans="1:5" ht="15" x14ac:dyDescent="0.2">
      <c r="A75" s="13" t="s">
        <v>56</v>
      </c>
      <c r="B75" s="17" t="str">
        <f>VLOOKUP($A75,data!$A:$F,2,FALSE)</f>
        <v xml:space="preserve">                                                                  vert</v>
      </c>
      <c r="C75" s="18">
        <f>VLOOKUP($A75,data!$A:$F,5,FALSE)</f>
        <v>1.8</v>
      </c>
      <c r="D75" s="81"/>
      <c r="E75" s="82">
        <f t="shared" si="2"/>
        <v>0</v>
      </c>
    </row>
    <row r="76" spans="1:5" ht="15" x14ac:dyDescent="0.2">
      <c r="A76" s="13" t="s">
        <v>57</v>
      </c>
      <c r="B76" s="17" t="str">
        <f>VLOOKUP($A76,data!$A:$F,2,FALSE)</f>
        <v>Cahier 24 x 32 PP à rabats SEYES 96p bleu</v>
      </c>
      <c r="C76" s="18">
        <f>VLOOKUP($A76,data!$A:$F,5,FALSE)</f>
        <v>2.9</v>
      </c>
      <c r="D76" s="81"/>
      <c r="E76" s="82">
        <f t="shared" si="2"/>
        <v>0</v>
      </c>
    </row>
    <row r="77" spans="1:5" ht="15" x14ac:dyDescent="0.2">
      <c r="A77" s="13" t="s">
        <v>58</v>
      </c>
      <c r="B77" s="17" t="str">
        <f>VLOOKUP($A77,data!$A:$F,2,FALSE)</f>
        <v xml:space="preserve">                                                                  incolore</v>
      </c>
      <c r="C77" s="18">
        <f>VLOOKUP($A77,data!$A:$F,5,FALSE)</f>
        <v>2.9</v>
      </c>
      <c r="D77" s="81"/>
      <c r="E77" s="82">
        <f t="shared" si="2"/>
        <v>0</v>
      </c>
    </row>
    <row r="78" spans="1:5" ht="15" x14ac:dyDescent="0.2">
      <c r="A78" s="13" t="s">
        <v>59</v>
      </c>
      <c r="B78" s="17" t="str">
        <f>VLOOKUP($A78,data!$A:$F,2,FALSE)</f>
        <v xml:space="preserve">                                                                  jaune</v>
      </c>
      <c r="C78" s="18">
        <f>VLOOKUP($A78,data!$A:$F,5,FALSE)</f>
        <v>2.9</v>
      </c>
      <c r="D78" s="81"/>
      <c r="E78" s="82">
        <f t="shared" si="2"/>
        <v>0</v>
      </c>
    </row>
    <row r="79" spans="1:5" ht="15" x14ac:dyDescent="0.2">
      <c r="A79" s="13" t="s">
        <v>60</v>
      </c>
      <c r="B79" s="17" t="str">
        <f>VLOOKUP($A79,data!$A:$F,2,FALSE)</f>
        <v xml:space="preserve">                                                                  rouge</v>
      </c>
      <c r="C79" s="18">
        <f>VLOOKUP($A79,data!$A:$F,5,FALSE)</f>
        <v>2.9</v>
      </c>
      <c r="D79" s="81"/>
      <c r="E79" s="82">
        <f t="shared" si="2"/>
        <v>0</v>
      </c>
    </row>
    <row r="80" spans="1:5" ht="15" x14ac:dyDescent="0.2">
      <c r="A80" s="13" t="s">
        <v>61</v>
      </c>
      <c r="B80" s="17" t="str">
        <f>VLOOKUP($A80,data!$A:$F,2,FALSE)</f>
        <v xml:space="preserve">                                                                  vert</v>
      </c>
      <c r="C80" s="18">
        <f>VLOOKUP($A80,data!$A:$F,5,FALSE)</f>
        <v>2.9</v>
      </c>
      <c r="D80" s="81"/>
      <c r="E80" s="82">
        <f t="shared" si="2"/>
        <v>0</v>
      </c>
    </row>
    <row r="81" spans="1:6" ht="15" x14ac:dyDescent="0.2">
      <c r="A81" s="13" t="s">
        <v>192</v>
      </c>
      <c r="B81" s="17" t="str">
        <f>VLOOKUP($A81,data!$A:$F,2,FALSE)</f>
        <v>Cahier 24 x 32 cartonné SEYES 96 pages (bleu, jaune, vert, rouge)</v>
      </c>
      <c r="C81" s="18">
        <f>VLOOKUP($A81,data!$A:$F,5,FALSE)</f>
        <v>1.3</v>
      </c>
      <c r="D81" s="81"/>
      <c r="E81" s="82">
        <f t="shared" si="2"/>
        <v>0</v>
      </c>
    </row>
    <row r="82" spans="1:6" ht="15" x14ac:dyDescent="0.2">
      <c r="A82" s="9"/>
      <c r="C82" s="8"/>
      <c r="D82" s="80"/>
      <c r="E82" s="80"/>
      <c r="F82" s="80"/>
    </row>
    <row r="83" spans="1:6" ht="15" x14ac:dyDescent="0.2">
      <c r="B83" s="225" t="s">
        <v>220</v>
      </c>
      <c r="C83" s="225"/>
      <c r="D83" s="225"/>
      <c r="E83" s="225"/>
      <c r="F83" s="11"/>
    </row>
    <row r="84" spans="1:6" ht="15" x14ac:dyDescent="0.2">
      <c r="A84" s="13" t="s">
        <v>33</v>
      </c>
      <c r="B84" s="17" t="str">
        <f>VLOOKUP($A84,data!$A:$F,2,FALSE)</f>
        <v>Cahier 24 x 32 PP 5x5 48p incolore</v>
      </c>
      <c r="C84" s="18">
        <f>VLOOKUP($A84,data!$A:$F,5,FALSE)</f>
        <v>1.2</v>
      </c>
      <c r="D84" s="81"/>
      <c r="E84" s="82">
        <f t="shared" ref="E84:E86" si="3">D84*C84</f>
        <v>0</v>
      </c>
    </row>
    <row r="85" spans="1:6" ht="15" x14ac:dyDescent="0.2">
      <c r="A85" s="13" t="s">
        <v>34</v>
      </c>
      <c r="B85" s="17" t="str">
        <f>VLOOKUP($A85,data!$A:$F,2,FALSE)</f>
        <v>Cahier 24 x 32 PP 5x5 96p incolore</v>
      </c>
      <c r="C85" s="18">
        <f>VLOOKUP($A85,data!$A:$F,5,FALSE)</f>
        <v>1.9</v>
      </c>
      <c r="D85" s="81"/>
      <c r="E85" s="82">
        <f t="shared" si="3"/>
        <v>0</v>
      </c>
    </row>
    <row r="86" spans="1:6" ht="15" x14ac:dyDescent="0.2">
      <c r="A86" s="13" t="s">
        <v>62</v>
      </c>
      <c r="B86" s="17" t="str">
        <f>VLOOKUP($A86,data!$A:$F,2,FALSE)</f>
        <v>Cahier 24 x 32 cartonné 5x5 96p (bleu, jaune, vert, rouge)</v>
      </c>
      <c r="C86" s="18">
        <f>VLOOKUP($A86,data!$A:$F,5,FALSE)</f>
        <v>1.3</v>
      </c>
      <c r="D86" s="81"/>
      <c r="E86" s="82">
        <f t="shared" si="3"/>
        <v>0</v>
      </c>
      <c r="F86" s="80"/>
    </row>
    <row r="87" spans="1:6" ht="15" x14ac:dyDescent="0.2">
      <c r="A87" s="9"/>
      <c r="C87" s="8"/>
      <c r="D87" s="80"/>
      <c r="E87" s="80"/>
      <c r="F87" s="80"/>
    </row>
    <row r="88" spans="1:6" ht="30" customHeight="1" x14ac:dyDescent="0.2">
      <c r="B88" s="226" t="s">
        <v>428</v>
      </c>
      <c r="C88" s="226"/>
      <c r="D88" s="226"/>
      <c r="E88" s="226"/>
      <c r="F88" s="80"/>
    </row>
    <row r="89" spans="1:6" ht="15" x14ac:dyDescent="0.2">
      <c r="A89" s="13" t="s">
        <v>81</v>
      </c>
      <c r="B89" s="17" t="str">
        <f>VLOOKUP($A89,data!$A:$F,2,FALSE)</f>
        <v>Classeur PP opaque A4 maxi, diam 30mm, dos 40 mm bleu</v>
      </c>
      <c r="C89" s="18">
        <f>VLOOKUP($A89,data!$A:$F,5,FALSE)</f>
        <v>2.7</v>
      </c>
      <c r="D89" s="81"/>
      <c r="E89" s="82">
        <f t="shared" ref="E89:E96" si="4">D89*C89</f>
        <v>0</v>
      </c>
    </row>
    <row r="90" spans="1:6" ht="15" x14ac:dyDescent="0.2">
      <c r="A90" s="13" t="s">
        <v>82</v>
      </c>
      <c r="B90" s="17" t="str">
        <f>VLOOKUP($A90,data!$A:$F,2,FALSE)</f>
        <v xml:space="preserve">                                                                                                  jaune</v>
      </c>
      <c r="C90" s="18">
        <f>VLOOKUP($A90,data!$A:$F,5,FALSE)</f>
        <v>2.7</v>
      </c>
      <c r="D90" s="81"/>
      <c r="E90" s="82">
        <f t="shared" si="4"/>
        <v>0</v>
      </c>
    </row>
    <row r="91" spans="1:6" ht="15" x14ac:dyDescent="0.2">
      <c r="A91" s="13" t="s">
        <v>83</v>
      </c>
      <c r="B91" s="17" t="str">
        <f>VLOOKUP($A91,data!$A:$F,2,FALSE)</f>
        <v xml:space="preserve">                                                                                                   noir</v>
      </c>
      <c r="C91" s="18">
        <f>VLOOKUP($A91,data!$A:$F,5,FALSE)</f>
        <v>2.7</v>
      </c>
      <c r="D91" s="81"/>
      <c r="E91" s="82">
        <f t="shared" si="4"/>
        <v>0</v>
      </c>
    </row>
    <row r="92" spans="1:6" ht="15" x14ac:dyDescent="0.2">
      <c r="A92" s="13" t="s">
        <v>84</v>
      </c>
      <c r="B92" s="17" t="str">
        <f>VLOOKUP($A92,data!$A:$F,2,FALSE)</f>
        <v xml:space="preserve">                                                                                                   rouge</v>
      </c>
      <c r="C92" s="18">
        <f>VLOOKUP($A92,data!$A:$F,5,FALSE)</f>
        <v>2.7</v>
      </c>
      <c r="D92" s="81"/>
      <c r="E92" s="82">
        <f t="shared" si="4"/>
        <v>0</v>
      </c>
    </row>
    <row r="93" spans="1:6" ht="15" x14ac:dyDescent="0.2">
      <c r="A93" s="13" t="s">
        <v>85</v>
      </c>
      <c r="B93" s="17" t="str">
        <f>VLOOKUP($A93,data!$A:$F,2,FALSE)</f>
        <v xml:space="preserve">                                                                                                   vert</v>
      </c>
      <c r="C93" s="18">
        <f>VLOOKUP($A93,data!$A:$F,5,FALSE)</f>
        <v>2.7</v>
      </c>
      <c r="D93" s="81"/>
      <c r="E93" s="82">
        <f t="shared" si="4"/>
        <v>0</v>
      </c>
    </row>
    <row r="94" spans="1:6" ht="15" x14ac:dyDescent="0.2">
      <c r="A94" s="13" t="s">
        <v>140</v>
      </c>
      <c r="B94" s="17" t="str">
        <f>VLOOKUP($A94,data!$A:$F,2,FALSE)</f>
        <v>Intercalaires A4 (12x)</v>
      </c>
      <c r="C94" s="18">
        <f>VLOOKUP($A94,data!$A:$F,5,FALSE)</f>
        <v>1.4</v>
      </c>
      <c r="D94" s="81"/>
      <c r="E94" s="82">
        <f t="shared" si="4"/>
        <v>0</v>
      </c>
    </row>
    <row r="95" spans="1:6" ht="15" x14ac:dyDescent="0.2">
      <c r="A95" s="13" t="s">
        <v>141</v>
      </c>
      <c r="B95" s="17" t="str">
        <f>VLOOKUP($A95,data!$A:$F,2,FALSE)</f>
        <v>Intercalaires A4 (6x)</v>
      </c>
      <c r="C95" s="18">
        <f>VLOOKUP($A95,data!$A:$F,5,FALSE)</f>
        <v>0.7</v>
      </c>
      <c r="D95" s="81"/>
      <c r="E95" s="82">
        <f t="shared" si="4"/>
        <v>0</v>
      </c>
    </row>
    <row r="96" spans="1:6" ht="15" x14ac:dyDescent="0.2">
      <c r="A96" s="13" t="s">
        <v>144</v>
      </c>
      <c r="B96" s="17" t="str">
        <f>VLOOKUP($A96,data!$A:$F,2,FALSE)</f>
        <v>Pochettes perforées A4 (50x)</v>
      </c>
      <c r="C96" s="18">
        <f>VLOOKUP($A96,data!$A:$F,5,FALSE)</f>
        <v>3.5</v>
      </c>
      <c r="D96" s="81"/>
      <c r="E96" s="82">
        <f t="shared" si="4"/>
        <v>0</v>
      </c>
    </row>
    <row r="97" spans="1:6" ht="15" x14ac:dyDescent="0.2">
      <c r="A97" s="9"/>
      <c r="C97" s="8"/>
      <c r="D97" s="80"/>
      <c r="E97" s="80"/>
      <c r="F97" s="80"/>
    </row>
    <row r="98" spans="1:6" ht="15" x14ac:dyDescent="0.2">
      <c r="B98" s="225" t="s">
        <v>427</v>
      </c>
      <c r="C98" s="225"/>
      <c r="D98" s="225"/>
      <c r="E98" s="225"/>
    </row>
    <row r="99" spans="1:6" ht="15" x14ac:dyDescent="0.2">
      <c r="A99" s="13" t="s">
        <v>64</v>
      </c>
      <c r="B99" s="17" t="str">
        <f>VLOOKUP($A99,data!$A:$F,2,FALSE)</f>
        <v>Chemise 3 rabats PP opaque bleu</v>
      </c>
      <c r="C99" s="18">
        <f>VLOOKUP($A99,data!$A:$F,5,FALSE)</f>
        <v>1.2</v>
      </c>
      <c r="D99" s="81"/>
      <c r="E99" s="82">
        <f t="shared" ref="E99:E103" si="5">D99*C99</f>
        <v>0</v>
      </c>
    </row>
    <row r="100" spans="1:6" ht="15" x14ac:dyDescent="0.2">
      <c r="A100" s="13" t="s">
        <v>65</v>
      </c>
      <c r="B100" s="17" t="str">
        <f>VLOOKUP($A100,data!$A:$F,2,FALSE)</f>
        <v xml:space="preserve">                                                   jaune</v>
      </c>
      <c r="C100" s="18">
        <f>VLOOKUP($A100,data!$A:$F,5,FALSE)</f>
        <v>1.2</v>
      </c>
      <c r="D100" s="81"/>
      <c r="E100" s="82">
        <f t="shared" si="5"/>
        <v>0</v>
      </c>
    </row>
    <row r="101" spans="1:6" ht="15" x14ac:dyDescent="0.2">
      <c r="A101" s="13" t="s">
        <v>66</v>
      </c>
      <c r="B101" s="17" t="str">
        <f>VLOOKUP($A101,data!$A:$F,2,FALSE)</f>
        <v xml:space="preserve">                                                   noir</v>
      </c>
      <c r="C101" s="18">
        <f>VLOOKUP($A101,data!$A:$F,5,FALSE)</f>
        <v>1.2</v>
      </c>
      <c r="D101" s="81"/>
      <c r="E101" s="82">
        <f t="shared" si="5"/>
        <v>0</v>
      </c>
    </row>
    <row r="102" spans="1:6" ht="15" x14ac:dyDescent="0.2">
      <c r="A102" s="13" t="s">
        <v>67</v>
      </c>
      <c r="B102" s="17" t="str">
        <f>VLOOKUP($A102,data!$A:$F,2,FALSE)</f>
        <v xml:space="preserve">                                                   rouge</v>
      </c>
      <c r="C102" s="18">
        <f>VLOOKUP($A102,data!$A:$F,5,FALSE)</f>
        <v>1.2</v>
      </c>
      <c r="D102" s="81"/>
      <c r="E102" s="82">
        <f t="shared" si="5"/>
        <v>0</v>
      </c>
    </row>
    <row r="103" spans="1:6" ht="15" x14ac:dyDescent="0.2">
      <c r="A103" s="13" t="s">
        <v>68</v>
      </c>
      <c r="B103" s="17" t="str">
        <f>VLOOKUP($A103,data!$A:$F,2,FALSE)</f>
        <v xml:space="preserve">                                                   vert</v>
      </c>
      <c r="C103" s="18">
        <f>VLOOKUP($A103,data!$A:$F,5,FALSE)</f>
        <v>1.2</v>
      </c>
      <c r="D103" s="81"/>
      <c r="E103" s="82">
        <f t="shared" si="5"/>
        <v>0</v>
      </c>
    </row>
    <row r="104" spans="1:6" ht="15" x14ac:dyDescent="0.2">
      <c r="A104" s="9"/>
      <c r="C104" s="8"/>
      <c r="D104" s="80"/>
      <c r="E104" s="80"/>
      <c r="F104" s="80"/>
    </row>
    <row r="105" spans="1:6" ht="15.75" customHeight="1" x14ac:dyDescent="0.2">
      <c r="B105" s="225" t="s">
        <v>227</v>
      </c>
      <c r="C105" s="225"/>
      <c r="D105" s="225"/>
      <c r="E105" s="225"/>
      <c r="F105" s="84"/>
    </row>
    <row r="106" spans="1:6" ht="15" x14ac:dyDescent="0.2">
      <c r="A106" s="13" t="s">
        <v>143</v>
      </c>
      <c r="B106" s="85" t="str">
        <f>VLOOKUP($A106,data!$A:$F,2,FALSE)</f>
        <v>Normographe Maped</v>
      </c>
      <c r="C106" s="22">
        <f>VLOOKUP($A106,data!$A:$F,5,FALSE)</f>
        <v>5.2</v>
      </c>
      <c r="D106" s="81"/>
      <c r="E106" s="86">
        <f>D106*C106</f>
        <v>0</v>
      </c>
      <c r="F106" s="84"/>
    </row>
    <row r="107" spans="1:6" ht="15" x14ac:dyDescent="0.2">
      <c r="A107" s="87"/>
      <c r="C107" s="6"/>
      <c r="D107" s="83"/>
      <c r="E107" s="6"/>
      <c r="F107" s="6"/>
    </row>
    <row r="108" spans="1:6" ht="15" x14ac:dyDescent="0.2">
      <c r="B108" s="225" t="s">
        <v>218</v>
      </c>
      <c r="C108" s="225"/>
      <c r="D108" s="225"/>
      <c r="E108" s="225"/>
      <c r="F108" s="6"/>
    </row>
    <row r="109" spans="1:6" ht="15" x14ac:dyDescent="0.2">
      <c r="A109" s="13" t="s">
        <v>109</v>
      </c>
      <c r="B109" s="17" t="str">
        <f>VLOOKUP($A109,data!$A:$F,2,FALSE)</f>
        <v>Equerre Maped 21 cm 45° ou 60°</v>
      </c>
      <c r="C109" s="18">
        <f>VLOOKUP($A109,data!$A:$F,5,FALSE)</f>
        <v>0.8</v>
      </c>
      <c r="D109" s="81"/>
      <c r="E109" s="22">
        <f t="shared" ref="E109:E111" si="6">D109*C109</f>
        <v>0</v>
      </c>
      <c r="F109" s="6"/>
    </row>
    <row r="110" spans="1:6" ht="15" x14ac:dyDescent="0.2">
      <c r="A110" s="13" t="s">
        <v>149</v>
      </c>
      <c r="B110" s="17" t="str">
        <f>VLOOKUP($A110,data!$A:$F,2,FALSE)</f>
        <v>Rapporteur Maped ou equivalent</v>
      </c>
      <c r="C110" s="18">
        <f>VLOOKUP($A110,data!$A:$F,5,FALSE)</f>
        <v>0.7</v>
      </c>
      <c r="D110" s="81"/>
      <c r="E110" s="22">
        <f t="shared" si="6"/>
        <v>0</v>
      </c>
      <c r="F110" s="6"/>
    </row>
    <row r="111" spans="1:6" ht="15" x14ac:dyDescent="0.2">
      <c r="A111" s="13" t="s">
        <v>102</v>
      </c>
      <c r="B111" s="17" t="str">
        <f>VLOOKUP($A111,data!$A:$F,2,FALSE)</f>
        <v>Compas Maped Stop (mine et porte crayon)</v>
      </c>
      <c r="C111" s="18">
        <f>VLOOKUP($A111,data!$A:$F,5,FALSE)</f>
        <v>3.5</v>
      </c>
      <c r="D111" s="81"/>
      <c r="E111" s="22">
        <f t="shared" si="6"/>
        <v>0</v>
      </c>
      <c r="F111" s="6"/>
    </row>
    <row r="112" spans="1:6" ht="15" x14ac:dyDescent="0.2">
      <c r="A112" s="11"/>
      <c r="C112" s="8"/>
      <c r="D112" s="80"/>
      <c r="E112" s="80"/>
      <c r="F112" s="80"/>
    </row>
    <row r="113" spans="1:6" ht="15" x14ac:dyDescent="0.2">
      <c r="B113" s="225" t="s">
        <v>221</v>
      </c>
      <c r="C113" s="225"/>
      <c r="D113" s="225"/>
      <c r="E113" s="225"/>
      <c r="F113" s="80"/>
    </row>
    <row r="114" spans="1:6" ht="15" x14ac:dyDescent="0.2">
      <c r="A114" s="13" t="s">
        <v>115</v>
      </c>
      <c r="B114" s="17" t="str">
        <f>VLOOKUP($A114,data!$A:$F,2,FALSE)</f>
        <v>Feuillets mobiles A4 dessin (100p)</v>
      </c>
      <c r="C114" s="18">
        <f>VLOOKUP($A114,data!$A:$F,5,FALSE)</f>
        <v>2.2999999999999998</v>
      </c>
      <c r="D114" s="81"/>
      <c r="E114" s="82">
        <f t="shared" ref="E114:E115" si="7">D114*C114</f>
        <v>0</v>
      </c>
    </row>
    <row r="115" spans="1:6" ht="15" x14ac:dyDescent="0.2">
      <c r="A115" s="13" t="s">
        <v>112</v>
      </c>
      <c r="B115" s="17" t="str">
        <f>VLOOKUP($A115,data!$A:$F,2,FALSE)</f>
        <v>Feuilles A4 papier millimétré (12x)</v>
      </c>
      <c r="C115" s="18">
        <f>VLOOKUP($A115,data!$A:$F,5,FALSE)</f>
        <v>3.7</v>
      </c>
      <c r="D115" s="81"/>
      <c r="E115" s="82">
        <f t="shared" si="7"/>
        <v>0</v>
      </c>
      <c r="F115" s="80"/>
    </row>
    <row r="116" spans="1:6" ht="15" x14ac:dyDescent="0.2">
      <c r="A116" s="9"/>
      <c r="B116" s="12"/>
      <c r="C116" s="8"/>
      <c r="D116" s="80"/>
      <c r="E116" s="80"/>
      <c r="F116" s="80"/>
    </row>
    <row r="117" spans="1:6" ht="15" x14ac:dyDescent="0.2">
      <c r="B117" s="225" t="s">
        <v>228</v>
      </c>
      <c r="C117" s="225"/>
      <c r="D117" s="225"/>
      <c r="E117" s="225"/>
      <c r="F117" s="80"/>
    </row>
    <row r="118" spans="1:6" ht="15" x14ac:dyDescent="0.2">
      <c r="A118" s="13" t="s">
        <v>165</v>
      </c>
      <c r="B118" s="17" t="str">
        <f>VLOOKUP($A118,data!$A:$F,2,FALSE)</f>
        <v>Stabilo Boss Assorti (pochette de 4)</v>
      </c>
      <c r="C118" s="18">
        <f>VLOOKUP($A118,data!$A:$F,5,FALSE)</f>
        <v>3.7</v>
      </c>
      <c r="D118" s="81"/>
      <c r="E118" s="82">
        <f t="shared" ref="E118:E119" si="8">D118*C118</f>
        <v>0</v>
      </c>
    </row>
    <row r="119" spans="1:6" ht="15" x14ac:dyDescent="0.2">
      <c r="A119" s="13" t="s">
        <v>166</v>
      </c>
      <c r="B119" s="17" t="str">
        <f>VLOOKUP($A119,data!$A:$F,2,FALSE)</f>
        <v>Stabilo Boss mini assorti (pochette de 5)</v>
      </c>
      <c r="C119" s="18">
        <f>VLOOKUP($A119,data!$A:$F,5,FALSE)</f>
        <v>4.5999999999999996</v>
      </c>
      <c r="D119" s="81"/>
      <c r="E119" s="82">
        <f t="shared" si="8"/>
        <v>0</v>
      </c>
    </row>
    <row r="120" spans="1:6" ht="15" x14ac:dyDescent="0.2">
      <c r="A120" s="11"/>
      <c r="C120" s="8"/>
      <c r="D120" s="80"/>
      <c r="E120" s="80"/>
      <c r="F120" s="80"/>
    </row>
    <row r="121" spans="1:6" ht="15" x14ac:dyDescent="0.2">
      <c r="B121" s="225" t="s">
        <v>223</v>
      </c>
      <c r="C121" s="225"/>
      <c r="D121" s="225"/>
      <c r="E121" s="225"/>
      <c r="F121" s="80"/>
    </row>
    <row r="122" spans="1:6" ht="15" x14ac:dyDescent="0.2">
      <c r="A122" s="13" t="s">
        <v>28</v>
      </c>
      <c r="B122" s="17" t="str">
        <f>VLOOKUP($A122,data!$A:$F,2,FALSE)</f>
        <v>Bloc dessin A3 28 pages</v>
      </c>
      <c r="C122" s="18">
        <f>VLOOKUP($A122,data!$A:$F,5,FALSE)</f>
        <v>2.1</v>
      </c>
      <c r="D122" s="81"/>
      <c r="E122" s="82">
        <f t="shared" ref="E122:E125" si="9">D122*C122</f>
        <v>0</v>
      </c>
    </row>
    <row r="123" spans="1:6" ht="15" x14ac:dyDescent="0.2">
      <c r="A123" s="11"/>
      <c r="C123" s="8"/>
      <c r="D123" s="80"/>
      <c r="E123" s="80"/>
      <c r="F123" s="80"/>
    </row>
    <row r="124" spans="1:6" ht="15" x14ac:dyDescent="0.2">
      <c r="B124" s="225" t="s">
        <v>429</v>
      </c>
      <c r="C124" s="225"/>
      <c r="D124" s="225"/>
      <c r="E124" s="225"/>
      <c r="F124" s="80"/>
    </row>
    <row r="125" spans="1:6" ht="15" x14ac:dyDescent="0.2">
      <c r="A125" s="13" t="s">
        <v>167</v>
      </c>
      <c r="B125" s="17" t="str">
        <f>VLOOKUP($A125,data!$A:$F,2,FALSE)</f>
        <v>Stabilo Fineliner bleu - point 88 0,4mm</v>
      </c>
      <c r="C125" s="18">
        <f>VLOOKUP($A125,data!$A:$F,5,FALSE)</f>
        <v>0.6</v>
      </c>
      <c r="D125" s="81"/>
      <c r="E125" s="82">
        <f t="shared" si="9"/>
        <v>0</v>
      </c>
    </row>
    <row r="126" spans="1:6" ht="15" x14ac:dyDescent="0.2">
      <c r="A126" s="13" t="s">
        <v>168</v>
      </c>
      <c r="B126" s="17" t="str">
        <f>VLOOKUP($A126,data!$A:$F,2,FALSE)</f>
        <v>Stabilo Fineliner noir - point 88 0,4mm</v>
      </c>
      <c r="C126" s="18">
        <f>VLOOKUP($A126,data!$A:$F,5,FALSE)</f>
        <v>0.6</v>
      </c>
      <c r="D126" s="81"/>
      <c r="E126" s="82">
        <f t="shared" ref="E126:E128" si="10">D126*C126</f>
        <v>0</v>
      </c>
    </row>
    <row r="127" spans="1:6" ht="15" x14ac:dyDescent="0.2">
      <c r="A127" s="13" t="s">
        <v>169</v>
      </c>
      <c r="B127" s="17" t="str">
        <f>VLOOKUP($A127,data!$A:$F,2,FALSE)</f>
        <v>Stabilo Fineliner rouge - point 88 0,4mm</v>
      </c>
      <c r="C127" s="18">
        <f>VLOOKUP($A127,data!$A:$F,5,FALSE)</f>
        <v>0.6</v>
      </c>
      <c r="D127" s="81"/>
      <c r="E127" s="82">
        <f t="shared" si="10"/>
        <v>0</v>
      </c>
    </row>
    <row r="128" spans="1:6" ht="15" x14ac:dyDescent="0.2">
      <c r="A128" s="13" t="s">
        <v>170</v>
      </c>
      <c r="B128" s="17" t="str">
        <f>VLOOKUP($A128,data!$A:$F,2,FALSE)</f>
        <v>Stabilo Fineliner vert - point 88 0,4mm</v>
      </c>
      <c r="C128" s="18">
        <f>VLOOKUP($A128,data!$A:$F,5,FALSE)</f>
        <v>0.6</v>
      </c>
      <c r="D128" s="81"/>
      <c r="E128" s="82">
        <f t="shared" si="10"/>
        <v>0</v>
      </c>
    </row>
    <row r="134" spans="1:6" ht="15" x14ac:dyDescent="0.2">
      <c r="A134" s="9"/>
      <c r="C134" s="8"/>
      <c r="D134" s="80"/>
      <c r="E134" s="6"/>
      <c r="F134" s="6"/>
    </row>
    <row r="135" spans="1:6" ht="15.75" customHeight="1" x14ac:dyDescent="0.2">
      <c r="B135" s="88"/>
      <c r="C135" s="89"/>
    </row>
    <row r="136" spans="1:6" ht="15.75" customHeight="1" x14ac:dyDescent="0.2">
      <c r="B136" s="88"/>
      <c r="C136" s="89"/>
    </row>
    <row r="137" spans="1:6" ht="15.75" customHeight="1" x14ac:dyDescent="0.2">
      <c r="B137" s="88"/>
      <c r="C137" s="89"/>
    </row>
    <row r="141" spans="1:6" ht="15" x14ac:dyDescent="0.2">
      <c r="A141" s="9"/>
      <c r="C141" s="8"/>
      <c r="D141" s="80"/>
      <c r="E141" s="80"/>
      <c r="F141" s="80"/>
    </row>
    <row r="142" spans="1:6" ht="15.75" customHeight="1" x14ac:dyDescent="0.2">
      <c r="B142" s="88"/>
      <c r="C142" s="89"/>
    </row>
    <row r="143" spans="1:6" ht="15.75" customHeight="1" x14ac:dyDescent="0.2">
      <c r="B143" s="88"/>
      <c r="C143" s="89"/>
    </row>
    <row r="144" spans="1:6"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row r="835" spans="2:3" ht="15.75" customHeight="1" x14ac:dyDescent="0.2">
      <c r="B835" s="88"/>
      <c r="C835" s="89"/>
    </row>
    <row r="836" spans="2:3" ht="15.75" customHeight="1" x14ac:dyDescent="0.2">
      <c r="B836" s="88"/>
      <c r="C836" s="89"/>
    </row>
    <row r="837" spans="2:3" ht="15.75" customHeight="1" x14ac:dyDescent="0.2">
      <c r="B837" s="88"/>
      <c r="C837" s="89"/>
    </row>
    <row r="838" spans="2:3" ht="15.75" customHeight="1" x14ac:dyDescent="0.2">
      <c r="B838" s="88"/>
      <c r="C838" s="89"/>
    </row>
    <row r="839" spans="2:3" ht="15.75" customHeight="1" x14ac:dyDescent="0.2">
      <c r="B839" s="88"/>
      <c r="C839" s="89"/>
    </row>
    <row r="840" spans="2:3" ht="15.75" customHeight="1" x14ac:dyDescent="0.2">
      <c r="B840" s="88"/>
      <c r="C840" s="89"/>
    </row>
  </sheetData>
  <sheetProtection algorithmName="SHA-512" hashValue="0AktPobtpRMfK3lKAVH+/Xwb536T7Pbl3qMChRGaVP8s+Rn0T+MspJNgeVTs2oO0n9HPdyg787ccYrjWmUkyww==" saltValue="qANW/pvtxsDqNPoU8Zo0/w==" spinCount="100000" sheet="1" selectLockedCells="1"/>
  <mergeCells count="12">
    <mergeCell ref="D1:E1"/>
    <mergeCell ref="B124:E124"/>
    <mergeCell ref="B88:E88"/>
    <mergeCell ref="B83:E83"/>
    <mergeCell ref="B3:E3"/>
    <mergeCell ref="B53:E53"/>
    <mergeCell ref="B121:E121"/>
    <mergeCell ref="B117:E117"/>
    <mergeCell ref="B113:E113"/>
    <mergeCell ref="B108:E108"/>
    <mergeCell ref="B105:E105"/>
    <mergeCell ref="B98:E98"/>
  </mergeCells>
  <phoneticPr fontId="1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tabColor rgb="FFEA4335"/>
    <outlinePr summaryBelow="0" summaryRight="0"/>
  </sheetPr>
  <dimension ref="A1:G815"/>
  <sheetViews>
    <sheetView showGridLines="0" topLeftCell="B28" zoomScaleNormal="100" workbookViewId="0">
      <selection activeCell="D28" sqref="D28"/>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6" width="8.83203125" style="13" customWidth="1"/>
    <col min="7" max="16384" width="12.6640625" style="13"/>
  </cols>
  <sheetData>
    <row r="1" spans="1:7" s="93" customFormat="1" ht="19" x14ac:dyDescent="0.25">
      <c r="A1" s="90"/>
      <c r="B1" s="91"/>
      <c r="C1" s="92" t="s">
        <v>460</v>
      </c>
      <c r="D1" s="209">
        <f>SUM(E3:E200)</f>
        <v>0</v>
      </c>
      <c r="E1" s="209"/>
      <c r="F1" s="78"/>
    </row>
    <row r="2" spans="1:7" s="4" customFormat="1" ht="48" x14ac:dyDescent="0.2">
      <c r="B2" s="15" t="s">
        <v>6</v>
      </c>
      <c r="C2" s="16" t="s">
        <v>7</v>
      </c>
      <c r="D2" s="30" t="s">
        <v>215</v>
      </c>
      <c r="E2" s="30" t="s">
        <v>23</v>
      </c>
      <c r="F2" s="79"/>
    </row>
    <row r="3" spans="1:7" ht="15" x14ac:dyDescent="0.2">
      <c r="B3" s="225" t="s">
        <v>217</v>
      </c>
      <c r="C3" s="225"/>
      <c r="D3" s="225"/>
      <c r="E3" s="225"/>
      <c r="F3" s="80"/>
      <c r="G3" s="80"/>
    </row>
    <row r="4" spans="1:7" ht="15" x14ac:dyDescent="0.2">
      <c r="A4" s="13" t="s">
        <v>24</v>
      </c>
      <c r="B4" s="17" t="str">
        <f>VLOOKUP($A4,data!$A:$F,2,FALSE)</f>
        <v>Agenda ***référence plus disponible***</v>
      </c>
      <c r="C4" s="18">
        <f>VLOOKUP($A4,data!$A:$F,5,FALSE)</f>
        <v>0</v>
      </c>
      <c r="D4" s="81"/>
      <c r="E4" s="82">
        <f t="shared" ref="E4:E49" si="0">D4*C4</f>
        <v>0</v>
      </c>
    </row>
    <row r="5" spans="1:7" ht="15" x14ac:dyDescent="0.2">
      <c r="A5" s="13" t="s">
        <v>25</v>
      </c>
      <c r="B5" s="17" t="str">
        <f>VLOOKUP($A5,data!$A:$F,2,FALSE)</f>
        <v>Agenda ***référence plus disponible***</v>
      </c>
      <c r="C5" s="18">
        <f>VLOOKUP($A5,data!$A:$F,5,FALSE)</f>
        <v>0</v>
      </c>
      <c r="D5" s="81"/>
      <c r="E5" s="82">
        <f t="shared" si="0"/>
        <v>0</v>
      </c>
    </row>
    <row r="6" spans="1:7" ht="15" x14ac:dyDescent="0.2">
      <c r="A6" s="13" t="s">
        <v>26</v>
      </c>
      <c r="B6" s="17" t="str">
        <f>VLOOKUP($A6,data!$A:$F,2,FALSE)</f>
        <v>Agenda ***référence plus disponible***</v>
      </c>
      <c r="C6" s="18">
        <f>VLOOKUP($A6,data!$A:$F,5,FALSE)</f>
        <v>0</v>
      </c>
      <c r="D6" s="81"/>
      <c r="E6" s="82">
        <f t="shared" si="0"/>
        <v>0</v>
      </c>
    </row>
    <row r="7" spans="1:7" ht="15" x14ac:dyDescent="0.2">
      <c r="A7" s="13" t="s">
        <v>63</v>
      </c>
      <c r="B7" s="17" t="str">
        <f>VLOOKUP($A7,data!$A:$F,2,FALSE)</f>
        <v>Cahier de texte à spirales 17 x 22 124 pages (bleu, rouge)</v>
      </c>
      <c r="C7" s="18">
        <f>VLOOKUP($A7,data!$A:$F,5,FALSE)</f>
        <v>2.2000000000000002</v>
      </c>
      <c r="D7" s="81"/>
      <c r="E7" s="82">
        <f t="shared" si="0"/>
        <v>0</v>
      </c>
    </row>
    <row r="8" spans="1:7" ht="15" x14ac:dyDescent="0.2">
      <c r="A8" s="13" t="s">
        <v>113</v>
      </c>
      <c r="B8" s="17" t="str">
        <f>VLOOKUP($A8,data!$A:$F,2,FALSE)</f>
        <v>Feuillets mobiles A4 5x5 (100p)</v>
      </c>
      <c r="C8" s="18">
        <f>VLOOKUP($A8,data!$A:$F,5,FALSE)</f>
        <v>1.6</v>
      </c>
      <c r="D8" s="81"/>
      <c r="E8" s="22">
        <f t="shared" si="0"/>
        <v>0</v>
      </c>
      <c r="F8" s="6"/>
    </row>
    <row r="9" spans="1:7" ht="15" x14ac:dyDescent="0.2">
      <c r="A9" s="13" t="s">
        <v>103</v>
      </c>
      <c r="B9" s="17" t="str">
        <f>VLOOKUP($A9,data!$A:$F,2,FALSE)</f>
        <v>Copies doubles A4 5x5 (200p)</v>
      </c>
      <c r="C9" s="18">
        <f>VLOOKUP($A9,data!$A:$F,5,FALSE)</f>
        <v>2.5</v>
      </c>
      <c r="D9" s="81"/>
      <c r="E9" s="82">
        <f t="shared" si="0"/>
        <v>0</v>
      </c>
    </row>
    <row r="10" spans="1:7" ht="15" x14ac:dyDescent="0.2">
      <c r="A10" s="13" t="s">
        <v>114</v>
      </c>
      <c r="B10" s="17" t="str">
        <f>VLOOKUP($A10,data!$A:$F,2,FALSE)</f>
        <v>Feuillets mobiles A4 SEYES (100p)</v>
      </c>
      <c r="C10" s="18">
        <f>VLOOKUP($A10,data!$A:$F,5,FALSE)</f>
        <v>1.6</v>
      </c>
      <c r="D10" s="81"/>
      <c r="E10" s="22">
        <f t="shared" si="0"/>
        <v>0</v>
      </c>
      <c r="F10" s="6"/>
    </row>
    <row r="11" spans="1:7" ht="15" x14ac:dyDescent="0.2">
      <c r="A11" s="13" t="s">
        <v>104</v>
      </c>
      <c r="B11" s="17" t="str">
        <f>VLOOKUP($A11,data!$A:$F,2,FALSE)</f>
        <v>Copies doubles A4 SEYES (200p)</v>
      </c>
      <c r="C11" s="18">
        <f>VLOOKUP($A11,data!$A:$F,5,FALSE)</f>
        <v>2.5</v>
      </c>
      <c r="D11" s="81"/>
      <c r="E11" s="22">
        <f t="shared" si="0"/>
        <v>0</v>
      </c>
      <c r="F11" s="6"/>
    </row>
    <row r="12" spans="1:7" ht="15" x14ac:dyDescent="0.2">
      <c r="A12" s="13" t="s">
        <v>105</v>
      </c>
      <c r="B12" s="17" t="str">
        <f>VLOOKUP($A12,data!$A:$F,2,FALSE)</f>
        <v>Crayon Staedtler HB</v>
      </c>
      <c r="C12" s="18">
        <f>VLOOKUP($A12,data!$A:$F,5,FALSE)</f>
        <v>0.5</v>
      </c>
      <c r="D12" s="81"/>
      <c r="E12" s="82">
        <f t="shared" si="0"/>
        <v>0</v>
      </c>
    </row>
    <row r="13" spans="1:7" ht="15" x14ac:dyDescent="0.2">
      <c r="A13" s="13" t="s">
        <v>107</v>
      </c>
      <c r="B13" s="17" t="str">
        <f>VLOOKUP($A13,data!$A:$F,2,FALSE)</f>
        <v>Criterium Bic Matic Classic HB 0,7 mm</v>
      </c>
      <c r="C13" s="18">
        <f>VLOOKUP($A13,data!$A:$F,5,FALSE)</f>
        <v>0.4</v>
      </c>
      <c r="D13" s="81"/>
      <c r="E13" s="82">
        <f t="shared" si="0"/>
        <v>0</v>
      </c>
    </row>
    <row r="14" spans="1:7" ht="15" x14ac:dyDescent="0.2">
      <c r="A14" s="13" t="s">
        <v>142</v>
      </c>
      <c r="B14" s="17" t="str">
        <f>VLOOKUP($A14,data!$A:$F,2,FALSE)</f>
        <v>Mine criterium Bic HB 0,7 mm</v>
      </c>
      <c r="C14" s="18">
        <f>VLOOKUP($A14,data!$A:$F,5,FALSE)</f>
        <v>1.5</v>
      </c>
      <c r="D14" s="81"/>
      <c r="E14" s="82">
        <f t="shared" si="0"/>
        <v>0</v>
      </c>
    </row>
    <row r="15" spans="1:7" ht="15" x14ac:dyDescent="0.2">
      <c r="A15" s="13" t="s">
        <v>106</v>
      </c>
      <c r="B15" s="17" t="str">
        <f>VLOOKUP($A15,data!$A:$F,2,FALSE)</f>
        <v>Crayons de couleur Staedler Noris (pochette de 12)</v>
      </c>
      <c r="C15" s="18">
        <f>VLOOKUP($A15,data!$A:$F,5,FALSE)</f>
        <v>3.3</v>
      </c>
      <c r="D15" s="81"/>
      <c r="E15" s="82">
        <f t="shared" si="0"/>
        <v>0</v>
      </c>
    </row>
    <row r="16" spans="1:7" ht="15" x14ac:dyDescent="0.2">
      <c r="A16" s="13" t="s">
        <v>139</v>
      </c>
      <c r="B16" s="17" t="str">
        <f>VLOOKUP($A16,data!$A:$F,2,FALSE)</f>
        <v>Gomme Staedtler Mars PVC free</v>
      </c>
      <c r="C16" s="18">
        <f>VLOOKUP($A16,data!$A:$F,5,FALSE)</f>
        <v>0.9</v>
      </c>
      <c r="D16" s="81"/>
      <c r="E16" s="82">
        <f t="shared" si="0"/>
        <v>0</v>
      </c>
    </row>
    <row r="17" spans="1:5" ht="15" x14ac:dyDescent="0.2">
      <c r="A17" s="13" t="s">
        <v>179</v>
      </c>
      <c r="B17" s="17" t="str">
        <f>VLOOKUP($A17,data!$A:$F,2,FALSE)</f>
        <v>Taille crayon Maped Clean (rose, bleu, vert)</v>
      </c>
      <c r="C17" s="18">
        <f>VLOOKUP($A17,data!$A:$F,5,FALSE)</f>
        <v>2</v>
      </c>
      <c r="D17" s="81"/>
      <c r="E17" s="82">
        <f t="shared" si="0"/>
        <v>0</v>
      </c>
    </row>
    <row r="18" spans="1:5" ht="15" x14ac:dyDescent="0.2">
      <c r="A18" s="13" t="s">
        <v>180</v>
      </c>
      <c r="B18" s="17" t="str">
        <f>VLOOKUP($A18,data!$A:$F,2,FALSE)</f>
        <v>Taille crayon STABILO droitier bleu</v>
      </c>
      <c r="C18" s="18">
        <f>VLOOKUP($A18,data!$A:$F,5,FALSE)</f>
        <v>4</v>
      </c>
      <c r="D18" s="81"/>
      <c r="E18" s="82">
        <f t="shared" si="0"/>
        <v>0</v>
      </c>
    </row>
    <row r="19" spans="1:5" ht="15" x14ac:dyDescent="0.2">
      <c r="A19" s="13" t="s">
        <v>181</v>
      </c>
      <c r="B19" s="17" t="str">
        <f>VLOOKUP($A19,data!$A:$F,2,FALSE)</f>
        <v xml:space="preserve">                                       droitier orange</v>
      </c>
      <c r="C19" s="18">
        <f>VLOOKUP($A19,data!$A:$F,5,FALSE)</f>
        <v>4</v>
      </c>
      <c r="D19" s="81"/>
      <c r="E19" s="82">
        <f t="shared" si="0"/>
        <v>0</v>
      </c>
    </row>
    <row r="20" spans="1:5" ht="15" x14ac:dyDescent="0.2">
      <c r="A20" s="13" t="s">
        <v>182</v>
      </c>
      <c r="B20" s="17" t="str">
        <f>VLOOKUP($A20,data!$A:$F,2,FALSE)</f>
        <v xml:space="preserve">                                       droitier petrol</v>
      </c>
      <c r="C20" s="18">
        <f>VLOOKUP($A20,data!$A:$F,5,FALSE)</f>
        <v>4</v>
      </c>
      <c r="D20" s="81"/>
      <c r="E20" s="82">
        <f t="shared" si="0"/>
        <v>0</v>
      </c>
    </row>
    <row r="21" spans="1:5" ht="15" x14ac:dyDescent="0.2">
      <c r="A21" s="13" t="s">
        <v>183</v>
      </c>
      <c r="B21" s="17" t="str">
        <f>VLOOKUP($A21,data!$A:$F,2,FALSE)</f>
        <v xml:space="preserve">                                       droitier rose</v>
      </c>
      <c r="C21" s="18">
        <f>VLOOKUP($A21,data!$A:$F,5,FALSE)</f>
        <v>4</v>
      </c>
      <c r="D21" s="81"/>
      <c r="E21" s="82">
        <f t="shared" si="0"/>
        <v>0</v>
      </c>
    </row>
    <row r="22" spans="1:5" ht="15" x14ac:dyDescent="0.2">
      <c r="A22" s="13" t="s">
        <v>184</v>
      </c>
      <c r="B22" s="17" t="str">
        <f>VLOOKUP($A22,data!$A:$F,2,FALSE)</f>
        <v xml:space="preserve">                                       droitier vert</v>
      </c>
      <c r="C22" s="18">
        <f>VLOOKUP($A22,data!$A:$F,5,FALSE)</f>
        <v>4</v>
      </c>
      <c r="D22" s="81"/>
      <c r="E22" s="82">
        <f t="shared" si="0"/>
        <v>0</v>
      </c>
    </row>
    <row r="23" spans="1:5" ht="15" x14ac:dyDescent="0.2">
      <c r="A23" s="13" t="s">
        <v>185</v>
      </c>
      <c r="B23" s="17" t="str">
        <f>VLOOKUP($A23,data!$A:$F,2,FALSE)</f>
        <v xml:space="preserve">                                       gaucher bleu</v>
      </c>
      <c r="C23" s="18">
        <f>VLOOKUP($A23,data!$A:$F,5,FALSE)</f>
        <v>4</v>
      </c>
      <c r="D23" s="81"/>
      <c r="E23" s="82">
        <f t="shared" si="0"/>
        <v>0</v>
      </c>
    </row>
    <row r="24" spans="1:5" ht="15" x14ac:dyDescent="0.2">
      <c r="A24" s="13" t="s">
        <v>186</v>
      </c>
      <c r="B24" s="17" t="str">
        <f>VLOOKUP($A24,data!$A:$F,2,FALSE)</f>
        <v xml:space="preserve">                                       gaucher petrol</v>
      </c>
      <c r="C24" s="18">
        <f>VLOOKUP($A24,data!$A:$F,5,FALSE)</f>
        <v>4</v>
      </c>
      <c r="D24" s="81"/>
      <c r="E24" s="82">
        <f t="shared" si="0"/>
        <v>0</v>
      </c>
    </row>
    <row r="25" spans="1:5" ht="15" x14ac:dyDescent="0.2">
      <c r="A25" s="13" t="s">
        <v>187</v>
      </c>
      <c r="B25" s="17" t="str">
        <f>VLOOKUP($A25,data!$A:$F,2,FALSE)</f>
        <v xml:space="preserve">                                       gaucher rose</v>
      </c>
      <c r="C25" s="18">
        <f>VLOOKUP($A25,data!$A:$F,5,FALSE)</f>
        <v>4</v>
      </c>
      <c r="D25" s="81"/>
      <c r="E25" s="82">
        <f t="shared" si="0"/>
        <v>0</v>
      </c>
    </row>
    <row r="26" spans="1:5" ht="15" x14ac:dyDescent="0.2">
      <c r="A26" s="13" t="s">
        <v>151</v>
      </c>
      <c r="B26" s="17" t="str">
        <f>VLOOKUP($A26,data!$A:$F,2,FALSE)</f>
        <v>Roller effaçable Frixion Ball bleu</v>
      </c>
      <c r="C26" s="18">
        <f>VLOOKUP($A26,data!$A:$F,5,FALSE)</f>
        <v>2.4</v>
      </c>
      <c r="D26" s="81"/>
      <c r="E26" s="82">
        <f t="shared" si="0"/>
        <v>0</v>
      </c>
    </row>
    <row r="27" spans="1:5" ht="15" x14ac:dyDescent="0.2">
      <c r="A27" s="13" t="s">
        <v>153</v>
      </c>
      <c r="B27" s="17" t="str">
        <f>VLOOKUP($A27,data!$A:$F,2,FALSE)</f>
        <v xml:space="preserve">                                                 noir</v>
      </c>
      <c r="C27" s="18">
        <f>VLOOKUP($A27,data!$A:$F,5,FALSE)</f>
        <v>2.4</v>
      </c>
      <c r="D27" s="81"/>
      <c r="E27" s="82">
        <f t="shared" si="0"/>
        <v>0</v>
      </c>
    </row>
    <row r="28" spans="1:5" ht="15" x14ac:dyDescent="0.2">
      <c r="A28" s="13" t="s">
        <v>156</v>
      </c>
      <c r="B28" s="17" t="str">
        <f>VLOOKUP($A28,data!$A:$F,2,FALSE)</f>
        <v xml:space="preserve">                                                 rouge</v>
      </c>
      <c r="C28" s="18">
        <f>VLOOKUP($A28,data!$A:$F,5,FALSE)</f>
        <v>2.4</v>
      </c>
      <c r="D28" s="81"/>
      <c r="E28" s="82">
        <f t="shared" si="0"/>
        <v>0</v>
      </c>
    </row>
    <row r="29" spans="1:5" ht="15" x14ac:dyDescent="0.2">
      <c r="A29" s="13" t="s">
        <v>158</v>
      </c>
      <c r="B29" s="17" t="str">
        <f>VLOOKUP($A29,data!$A:$F,2,FALSE)</f>
        <v xml:space="preserve">                                                 vert</v>
      </c>
      <c r="C29" s="18">
        <f>VLOOKUP($A29,data!$A:$F,5,FALSE)</f>
        <v>2.4</v>
      </c>
      <c r="D29" s="81"/>
      <c r="E29" s="82">
        <f t="shared" si="0"/>
        <v>0</v>
      </c>
    </row>
    <row r="30" spans="1:5" ht="15" x14ac:dyDescent="0.2">
      <c r="A30" s="13" t="s">
        <v>127</v>
      </c>
      <c r="B30" s="17" t="str">
        <f>VLOOKUP($A30,data!$A:$F,2,FALSE)</f>
        <v>Frixion Cartouche pour Stylo Roller effaçable (bleu)</v>
      </c>
      <c r="C30" s="18">
        <f>VLOOKUP($A30,data!$A:$F,5,FALSE)</f>
        <v>1.5</v>
      </c>
      <c r="D30" s="81"/>
      <c r="E30" s="82">
        <f t="shared" si="0"/>
        <v>0</v>
      </c>
    </row>
    <row r="31" spans="1:5" ht="15" x14ac:dyDescent="0.2">
      <c r="A31" s="13" t="s">
        <v>129</v>
      </c>
      <c r="B31" s="17" t="str">
        <f>VLOOKUP($A31,data!$A:$F,2,FALSE)</f>
        <v xml:space="preserve">                                                                                 (noir)</v>
      </c>
      <c r="C31" s="18">
        <f>VLOOKUP($A31,data!$A:$F,5,FALSE)</f>
        <v>1.5</v>
      </c>
      <c r="D31" s="81"/>
      <c r="E31" s="82">
        <f t="shared" si="0"/>
        <v>0</v>
      </c>
    </row>
    <row r="32" spans="1:5" ht="15" x14ac:dyDescent="0.2">
      <c r="A32" s="13" t="s">
        <v>132</v>
      </c>
      <c r="B32" s="17" t="str">
        <f>VLOOKUP($A32,data!$A:$F,2,FALSE)</f>
        <v xml:space="preserve">                                                                                 (rouge)</v>
      </c>
      <c r="C32" s="18">
        <f>VLOOKUP($A32,data!$A:$F,5,FALSE)</f>
        <v>1.5</v>
      </c>
      <c r="D32" s="81"/>
      <c r="E32" s="82">
        <f t="shared" si="0"/>
        <v>0</v>
      </c>
    </row>
    <row r="33" spans="1:6" ht="15" x14ac:dyDescent="0.2">
      <c r="A33" s="13" t="s">
        <v>135</v>
      </c>
      <c r="B33" s="17" t="str">
        <f>VLOOKUP($A33,data!$A:$F,2,FALSE)</f>
        <v xml:space="preserve">                                                                                 (vert)</v>
      </c>
      <c r="C33" s="18">
        <f>VLOOKUP($A33,data!$A:$F,5,FALSE)</f>
        <v>1.5</v>
      </c>
      <c r="D33" s="81"/>
      <c r="E33" s="82">
        <f t="shared" si="0"/>
        <v>0</v>
      </c>
    </row>
    <row r="34" spans="1:6" ht="15" x14ac:dyDescent="0.2">
      <c r="A34" s="13" t="s">
        <v>174</v>
      </c>
      <c r="B34" s="17" t="str">
        <f>VLOOKUP($A34,data!$A:$F,2,FALSE)</f>
        <v>Stylo Bic cristal bleu</v>
      </c>
      <c r="C34" s="18">
        <f>VLOOKUP($A34,data!$A:$F,5,FALSE)</f>
        <v>0.3</v>
      </c>
      <c r="D34" s="81"/>
      <c r="E34" s="82">
        <f t="shared" si="0"/>
        <v>0</v>
      </c>
    </row>
    <row r="35" spans="1:6" ht="15" x14ac:dyDescent="0.2">
      <c r="A35" s="13" t="s">
        <v>175</v>
      </c>
      <c r="B35" s="17" t="str">
        <f>VLOOKUP($A35,data!$A:$F,2,FALSE)</f>
        <v xml:space="preserve">                            noir</v>
      </c>
      <c r="C35" s="18">
        <f>VLOOKUP($A35,data!$A:$F,5,FALSE)</f>
        <v>0.3</v>
      </c>
      <c r="D35" s="81"/>
      <c r="E35" s="82">
        <f t="shared" si="0"/>
        <v>0</v>
      </c>
    </row>
    <row r="36" spans="1:6" ht="15" x14ac:dyDescent="0.2">
      <c r="A36" s="13" t="s">
        <v>176</v>
      </c>
      <c r="B36" s="17" t="str">
        <f>VLOOKUP($A36,data!$A:$F,2,FALSE)</f>
        <v xml:space="preserve">                            rouge</v>
      </c>
      <c r="C36" s="18">
        <f>VLOOKUP($A36,data!$A:$F,5,FALSE)</f>
        <v>0.3</v>
      </c>
      <c r="D36" s="81"/>
      <c r="E36" s="82">
        <f t="shared" si="0"/>
        <v>0</v>
      </c>
    </row>
    <row r="37" spans="1:6" ht="15" x14ac:dyDescent="0.2">
      <c r="A37" s="13" t="s">
        <v>177</v>
      </c>
      <c r="B37" s="17" t="str">
        <f>VLOOKUP($A37,data!$A:$F,2,FALSE)</f>
        <v xml:space="preserve">                            vert</v>
      </c>
      <c r="C37" s="18">
        <f>VLOOKUP($A37,data!$A:$F,5,FALSE)</f>
        <v>0.3</v>
      </c>
      <c r="D37" s="81"/>
      <c r="E37" s="82">
        <f t="shared" si="0"/>
        <v>0</v>
      </c>
    </row>
    <row r="38" spans="1:6" ht="15" x14ac:dyDescent="0.2">
      <c r="A38" s="13" t="s">
        <v>108</v>
      </c>
      <c r="B38" s="17" t="str">
        <f>VLOOKUP($A38,data!$A:$F,2,FALSE)</f>
        <v>Effaceur Papermate</v>
      </c>
      <c r="C38" s="18">
        <f>VLOOKUP($A38,data!$A:$F,5,FALSE)</f>
        <v>1</v>
      </c>
      <c r="D38" s="81"/>
      <c r="E38" s="22">
        <f t="shared" si="0"/>
        <v>0</v>
      </c>
      <c r="F38" s="6"/>
    </row>
    <row r="39" spans="1:6" ht="15" x14ac:dyDescent="0.2">
      <c r="A39" s="13" t="s">
        <v>178</v>
      </c>
      <c r="B39" s="17" t="str">
        <f>VLOOKUP($A39,data!$A:$F,2,FALSE)</f>
        <v>Stylo Stabilo Easyoriginal gaucher bleu</v>
      </c>
      <c r="C39" s="18">
        <f>VLOOKUP($A39,data!$A:$F,5,FALSE)</f>
        <v>4.8</v>
      </c>
      <c r="D39" s="81"/>
      <c r="E39" s="22">
        <f t="shared" si="0"/>
        <v>0</v>
      </c>
      <c r="F39" s="6"/>
    </row>
    <row r="40" spans="1:6" ht="15" x14ac:dyDescent="0.2">
      <c r="A40" s="13" t="s">
        <v>188</v>
      </c>
      <c r="B40" s="17" t="str">
        <f>VLOOKUP($A40,data!$A:$F,2,FALSE)</f>
        <v>Tipp-ex pocket mini mouse 5mmx6m</v>
      </c>
      <c r="C40" s="18">
        <f>VLOOKUP($A40,data!$A:$F,5,FALSE)</f>
        <v>2.2000000000000002</v>
      </c>
      <c r="D40" s="81"/>
      <c r="E40" s="82">
        <f t="shared" si="0"/>
        <v>0</v>
      </c>
    </row>
    <row r="41" spans="1:6" ht="15" x14ac:dyDescent="0.2">
      <c r="A41" s="13" t="s">
        <v>189</v>
      </c>
      <c r="B41" s="17" t="str">
        <f>VLOOKUP($A41,data!$A:$F,2,FALSE)</f>
        <v>Tipp-ex recharge easy refill 5mmx14m</v>
      </c>
      <c r="C41" s="18">
        <f>VLOOKUP($A41,data!$A:$F,5,FALSE)</f>
        <v>1.7</v>
      </c>
      <c r="D41" s="81"/>
      <c r="E41" s="82">
        <f t="shared" si="0"/>
        <v>0</v>
      </c>
    </row>
    <row r="42" spans="1:6" ht="15" x14ac:dyDescent="0.2">
      <c r="A42" s="13" t="s">
        <v>190</v>
      </c>
      <c r="B42" s="17" t="str">
        <f>VLOOKUP($A42,data!$A:$F,2,FALSE)</f>
        <v>Tipp-ex roller easy refill 5mmx14m</v>
      </c>
      <c r="C42" s="18">
        <f>VLOOKUP($A42,data!$A:$F,5,FALSE)</f>
        <v>2.6</v>
      </c>
      <c r="D42" s="81"/>
      <c r="E42" s="82">
        <f t="shared" si="0"/>
        <v>0</v>
      </c>
    </row>
    <row r="43" spans="1:6" ht="15" x14ac:dyDescent="0.2">
      <c r="A43" s="13" t="s">
        <v>165</v>
      </c>
      <c r="B43" s="17" t="str">
        <f>VLOOKUP($A43,data!$A:$F,2,FALSE)</f>
        <v>Stabilo Boss Assorti (pochette de 4)</v>
      </c>
      <c r="C43" s="18">
        <f>VLOOKUP($A43,data!$A:$F,5,FALSE)</f>
        <v>3.7</v>
      </c>
      <c r="D43" s="81"/>
      <c r="E43" s="82">
        <f t="shared" si="0"/>
        <v>0</v>
      </c>
    </row>
    <row r="44" spans="1:6" ht="15" x14ac:dyDescent="0.2">
      <c r="A44" s="13" t="s">
        <v>166</v>
      </c>
      <c r="B44" s="17" t="str">
        <f>VLOOKUP($A44,data!$A:$F,2,FALSE)</f>
        <v>Stabilo Boss mini assorti (pochette de 5)</v>
      </c>
      <c r="C44" s="18">
        <f>VLOOKUP($A44,data!$A:$F,5,FALSE)</f>
        <v>4.5999999999999996</v>
      </c>
      <c r="D44" s="81"/>
      <c r="E44" s="82">
        <f t="shared" si="0"/>
        <v>0</v>
      </c>
    </row>
    <row r="45" spans="1:6" ht="15" x14ac:dyDescent="0.2">
      <c r="A45" s="13" t="s">
        <v>100</v>
      </c>
      <c r="B45" s="17" t="str">
        <f>VLOOKUP($A45,data!$A:$F,2,FALSE)</f>
        <v>Colle UHU / PRITT / PELIKAN petit tube (+-10g)</v>
      </c>
      <c r="C45" s="18">
        <f>VLOOKUP($A45,data!$A:$F,5,FALSE)</f>
        <v>1</v>
      </c>
      <c r="D45" s="81"/>
      <c r="E45" s="22">
        <f t="shared" si="0"/>
        <v>0</v>
      </c>
      <c r="F45" s="6"/>
    </row>
    <row r="46" spans="1:6" ht="15" x14ac:dyDescent="0.2">
      <c r="A46" s="13" t="s">
        <v>101</v>
      </c>
      <c r="B46" s="17" t="str">
        <f>VLOOKUP($A46,data!$A:$F,2,FALSE)</f>
        <v>Colle UHU / PRITT / PELIKAN tube moyen (+-20g)</v>
      </c>
      <c r="C46" s="18">
        <f>VLOOKUP($A46,data!$A:$F,5,FALSE)</f>
        <v>1.7</v>
      </c>
      <c r="D46" s="81"/>
      <c r="E46" s="22">
        <f t="shared" si="0"/>
        <v>0</v>
      </c>
      <c r="F46" s="6"/>
    </row>
    <row r="47" spans="1:6" ht="15" x14ac:dyDescent="0.2">
      <c r="A47" s="13" t="s">
        <v>99</v>
      </c>
      <c r="B47" s="17" t="str">
        <f>VLOOKUP($A47,data!$A:$F,2,FALSE)</f>
        <v>Colle UHU / PRITT / PELIKAN grand tube (+-40g)</v>
      </c>
      <c r="C47" s="18">
        <f>VLOOKUP($A47,data!$A:$F,5,FALSE)</f>
        <v>2.4</v>
      </c>
      <c r="D47" s="81"/>
      <c r="E47" s="22">
        <f t="shared" si="0"/>
        <v>0</v>
      </c>
      <c r="F47" s="6"/>
    </row>
    <row r="48" spans="1:6" ht="15" x14ac:dyDescent="0.2">
      <c r="A48" s="13" t="s">
        <v>164</v>
      </c>
      <c r="B48" s="17" t="str">
        <f>VLOOKUP($A48,data!$A:$F,2,FALSE)</f>
        <v>Scotch transparent 19mmx33m</v>
      </c>
      <c r="C48" s="18">
        <f>VLOOKUP($A48,data!$A:$F,5,FALSE)</f>
        <v>1.3</v>
      </c>
      <c r="D48" s="81"/>
      <c r="E48" s="22">
        <f t="shared" si="0"/>
        <v>0</v>
      </c>
      <c r="F48" s="6"/>
    </row>
    <row r="49" spans="1:7" ht="15" x14ac:dyDescent="0.2">
      <c r="A49" s="13" t="s">
        <v>77</v>
      </c>
      <c r="B49" s="17" t="str">
        <f>VLOOKUP($A49,data!$A:$F,2,FALSE)</f>
        <v>Ciseaux Maped Essentials 13 cm</v>
      </c>
      <c r="C49" s="18">
        <f>VLOOKUP($A49,data!$A:$F,5,FALSE)</f>
        <v>0.6</v>
      </c>
      <c r="D49" s="81"/>
      <c r="E49" s="22">
        <f t="shared" si="0"/>
        <v>0</v>
      </c>
    </row>
    <row r="50" spans="1:7" ht="15" x14ac:dyDescent="0.2">
      <c r="A50" s="13" t="s">
        <v>162</v>
      </c>
      <c r="B50" s="17" t="str">
        <f>VLOOKUP($A50,data!$A:$F,2,FALSE)</f>
        <v>Règle Maped 20 cm</v>
      </c>
      <c r="C50" s="18">
        <f>VLOOKUP($A50,data!$A:$F,5,FALSE)</f>
        <v>0.6</v>
      </c>
      <c r="D50" s="81"/>
      <c r="E50" s="82">
        <f t="shared" ref="E50:E51" si="1">D50*C50</f>
        <v>0</v>
      </c>
    </row>
    <row r="51" spans="1:7" ht="15" x14ac:dyDescent="0.2">
      <c r="A51" s="13" t="s">
        <v>163</v>
      </c>
      <c r="B51" s="17" t="str">
        <f>VLOOKUP($A51,data!$A:$F,2,FALSE)</f>
        <v>Règle Maped 30 cm</v>
      </c>
      <c r="C51" s="18">
        <f>VLOOKUP($A51,data!$A:$F,5,FALSE)</f>
        <v>0.8</v>
      </c>
      <c r="D51" s="81"/>
      <c r="E51" s="82">
        <f t="shared" si="1"/>
        <v>0</v>
      </c>
    </row>
    <row r="52" spans="1:7" ht="15" x14ac:dyDescent="0.2">
      <c r="A52" s="83"/>
      <c r="C52" s="6"/>
      <c r="D52" s="83"/>
      <c r="E52" s="6"/>
      <c r="F52" s="6"/>
    </row>
    <row r="53" spans="1:7" ht="15" x14ac:dyDescent="0.2">
      <c r="B53" s="225" t="s">
        <v>229</v>
      </c>
      <c r="C53" s="225"/>
      <c r="D53" s="225"/>
      <c r="E53" s="225"/>
      <c r="F53" s="10"/>
      <c r="G53" s="10"/>
    </row>
    <row r="54" spans="1:7" ht="15" x14ac:dyDescent="0.2">
      <c r="A54" s="13" t="s">
        <v>35</v>
      </c>
      <c r="B54" s="17" t="str">
        <f>VLOOKUP($A54,data!$A:$F,2,FALSE)</f>
        <v>Cahier 24 x 32 PP SEYES 48p bleu</v>
      </c>
      <c r="C54" s="18">
        <f>VLOOKUP($A54,data!$A:$F,5,FALSE)</f>
        <v>1.2</v>
      </c>
      <c r="D54" s="81"/>
      <c r="E54" s="82">
        <f t="shared" ref="E54:E81" si="2">D54*C54</f>
        <v>0</v>
      </c>
    </row>
    <row r="55" spans="1:7" ht="15" x14ac:dyDescent="0.2">
      <c r="A55" s="13" t="s">
        <v>36</v>
      </c>
      <c r="B55" s="17" t="str">
        <f>VLOOKUP($A55,data!$A:$F,2,FALSE)</f>
        <v xml:space="preserve">                                                   gris perle</v>
      </c>
      <c r="C55" s="18">
        <f>VLOOKUP($A55,data!$A:$F,5,FALSE)</f>
        <v>1.2</v>
      </c>
      <c r="D55" s="81"/>
      <c r="E55" s="82">
        <f t="shared" si="2"/>
        <v>0</v>
      </c>
    </row>
    <row r="56" spans="1:7" ht="15" x14ac:dyDescent="0.2">
      <c r="A56" s="13" t="s">
        <v>37</v>
      </c>
      <c r="B56" s="17" t="str">
        <f>VLOOKUP($A56,data!$A:$F,2,FALSE)</f>
        <v xml:space="preserve">                                                   incolore</v>
      </c>
      <c r="C56" s="18">
        <f>VLOOKUP($A56,data!$A:$F,5,FALSE)</f>
        <v>1.2</v>
      </c>
      <c r="D56" s="81"/>
      <c r="E56" s="82">
        <f t="shared" si="2"/>
        <v>0</v>
      </c>
    </row>
    <row r="57" spans="1:7" ht="15" x14ac:dyDescent="0.2">
      <c r="A57" s="13" t="s">
        <v>38</v>
      </c>
      <c r="B57" s="17" t="str">
        <f>VLOOKUP($A57,data!$A:$F,2,FALSE)</f>
        <v xml:space="preserve">                                                   jaune</v>
      </c>
      <c r="C57" s="18">
        <f>VLOOKUP($A57,data!$A:$F,5,FALSE)</f>
        <v>1.2</v>
      </c>
      <c r="D57" s="81"/>
      <c r="E57" s="82">
        <f t="shared" si="2"/>
        <v>0</v>
      </c>
    </row>
    <row r="58" spans="1:7" ht="15" x14ac:dyDescent="0.2">
      <c r="A58" s="13" t="s">
        <v>39</v>
      </c>
      <c r="B58" s="17" t="str">
        <f>VLOOKUP($A58,data!$A:$F,2,FALSE)</f>
        <v xml:space="preserve">                                                   orange</v>
      </c>
      <c r="C58" s="18">
        <f>VLOOKUP($A58,data!$A:$F,5,FALSE)</f>
        <v>1.2</v>
      </c>
      <c r="D58" s="81"/>
      <c r="E58" s="82">
        <f t="shared" si="2"/>
        <v>0</v>
      </c>
    </row>
    <row r="59" spans="1:7" ht="15" x14ac:dyDescent="0.2">
      <c r="A59" s="13" t="s">
        <v>40</v>
      </c>
      <c r="B59" s="17" t="str">
        <f>VLOOKUP($A59,data!$A:$F,2,FALSE)</f>
        <v xml:space="preserve">                                                   rose</v>
      </c>
      <c r="C59" s="18">
        <f>VLOOKUP($A59,data!$A:$F,5,FALSE)</f>
        <v>1.2</v>
      </c>
      <c r="D59" s="81"/>
      <c r="E59" s="82">
        <f t="shared" si="2"/>
        <v>0</v>
      </c>
    </row>
    <row r="60" spans="1:7" ht="15" x14ac:dyDescent="0.2">
      <c r="A60" s="13" t="s">
        <v>41</v>
      </c>
      <c r="B60" s="17" t="str">
        <f>VLOOKUP($A60,data!$A:$F,2,FALSE)</f>
        <v xml:space="preserve">                                                   rouge</v>
      </c>
      <c r="C60" s="18">
        <f>VLOOKUP($A60,data!$A:$F,5,FALSE)</f>
        <v>1.2</v>
      </c>
      <c r="D60" s="81"/>
      <c r="E60" s="82">
        <f t="shared" si="2"/>
        <v>0</v>
      </c>
    </row>
    <row r="61" spans="1:7" ht="15" x14ac:dyDescent="0.2">
      <c r="A61" s="13" t="s">
        <v>42</v>
      </c>
      <c r="B61" s="17" t="str">
        <f>VLOOKUP($A61,data!$A:$F,2,FALSE)</f>
        <v xml:space="preserve">                                                   vert</v>
      </c>
      <c r="C61" s="18">
        <f>VLOOKUP($A61,data!$A:$F,5,FALSE)</f>
        <v>1.2</v>
      </c>
      <c r="D61" s="81"/>
      <c r="E61" s="82">
        <f t="shared" si="2"/>
        <v>0</v>
      </c>
    </row>
    <row r="62" spans="1:7" ht="15" x14ac:dyDescent="0.2">
      <c r="A62" s="13" t="s">
        <v>43</v>
      </c>
      <c r="B62" s="17" t="str">
        <f>VLOOKUP($A62,data!$A:$F,2,FALSE)</f>
        <v xml:space="preserve">                                                   violet</v>
      </c>
      <c r="C62" s="18">
        <f>VLOOKUP($A62,data!$A:$F,5,FALSE)</f>
        <v>1.2</v>
      </c>
      <c r="D62" s="81"/>
      <c r="E62" s="82">
        <f t="shared" si="2"/>
        <v>0</v>
      </c>
    </row>
    <row r="63" spans="1:7" ht="15" x14ac:dyDescent="0.2">
      <c r="A63" s="13" t="s">
        <v>44</v>
      </c>
      <c r="B63" s="17" t="str">
        <f>VLOOKUP($A63,data!$A:$F,2,FALSE)</f>
        <v>Cahier 24 x 32 PP SEYES 96p bleu</v>
      </c>
      <c r="C63" s="18">
        <f>VLOOKUP($A63,data!$A:$F,5,FALSE)</f>
        <v>1.9</v>
      </c>
      <c r="D63" s="81"/>
      <c r="E63" s="82">
        <f t="shared" si="2"/>
        <v>0</v>
      </c>
    </row>
    <row r="64" spans="1:7" ht="15" x14ac:dyDescent="0.2">
      <c r="A64" s="13" t="s">
        <v>45</v>
      </c>
      <c r="B64" s="17" t="str">
        <f>VLOOKUP($A64,data!$A:$F,2,FALSE)</f>
        <v xml:space="preserve">                                                   gris perle</v>
      </c>
      <c r="C64" s="18">
        <f>VLOOKUP($A64,data!$A:$F,5,FALSE)</f>
        <v>1.9</v>
      </c>
      <c r="D64" s="81"/>
      <c r="E64" s="82">
        <f t="shared" si="2"/>
        <v>0</v>
      </c>
    </row>
    <row r="65" spans="1:5" ht="15" x14ac:dyDescent="0.2">
      <c r="A65" s="13" t="s">
        <v>46</v>
      </c>
      <c r="B65" s="17" t="str">
        <f>VLOOKUP($A65,data!$A:$F,2,FALSE)</f>
        <v xml:space="preserve">                                                   incolore</v>
      </c>
      <c r="C65" s="18">
        <f>VLOOKUP($A65,data!$A:$F,5,FALSE)</f>
        <v>1.9</v>
      </c>
      <c r="D65" s="81"/>
      <c r="E65" s="82">
        <f t="shared" si="2"/>
        <v>0</v>
      </c>
    </row>
    <row r="66" spans="1:5" ht="15" x14ac:dyDescent="0.2">
      <c r="A66" s="13" t="s">
        <v>47</v>
      </c>
      <c r="B66" s="17" t="str">
        <f>VLOOKUP($A66,data!$A:$F,2,FALSE)</f>
        <v xml:space="preserve">                                                   jaune</v>
      </c>
      <c r="C66" s="18">
        <f>VLOOKUP($A66,data!$A:$F,5,FALSE)</f>
        <v>1.9</v>
      </c>
      <c r="D66" s="81"/>
      <c r="E66" s="82">
        <f t="shared" si="2"/>
        <v>0</v>
      </c>
    </row>
    <row r="67" spans="1:5" ht="15" x14ac:dyDescent="0.2">
      <c r="A67" s="13" t="s">
        <v>48</v>
      </c>
      <c r="B67" s="17" t="str">
        <f>VLOOKUP($A67,data!$A:$F,2,FALSE)</f>
        <v xml:space="preserve">                                                   orange</v>
      </c>
      <c r="C67" s="18">
        <f>VLOOKUP($A67,data!$A:$F,5,FALSE)</f>
        <v>1.9</v>
      </c>
      <c r="D67" s="81"/>
      <c r="E67" s="82">
        <f t="shared" si="2"/>
        <v>0</v>
      </c>
    </row>
    <row r="68" spans="1:5" ht="15" x14ac:dyDescent="0.2">
      <c r="A68" s="13" t="s">
        <v>49</v>
      </c>
      <c r="B68" s="17" t="str">
        <f>VLOOKUP($A68,data!$A:$F,2,FALSE)</f>
        <v xml:space="preserve">                                                   rose</v>
      </c>
      <c r="C68" s="18">
        <f>VLOOKUP($A68,data!$A:$F,5,FALSE)</f>
        <v>1.9</v>
      </c>
      <c r="D68" s="81"/>
      <c r="E68" s="82">
        <f t="shared" si="2"/>
        <v>0</v>
      </c>
    </row>
    <row r="69" spans="1:5" ht="15" x14ac:dyDescent="0.2">
      <c r="A69" s="13" t="s">
        <v>50</v>
      </c>
      <c r="B69" s="17" t="str">
        <f>VLOOKUP($A69,data!$A:$F,2,FALSE)</f>
        <v xml:space="preserve">                                                   rouge</v>
      </c>
      <c r="C69" s="18">
        <f>VLOOKUP($A69,data!$A:$F,5,FALSE)</f>
        <v>1.9</v>
      </c>
      <c r="D69" s="81"/>
      <c r="E69" s="82">
        <f t="shared" si="2"/>
        <v>0</v>
      </c>
    </row>
    <row r="70" spans="1:5" ht="15" x14ac:dyDescent="0.2">
      <c r="A70" s="13" t="s">
        <v>51</v>
      </c>
      <c r="B70" s="17" t="str">
        <f>VLOOKUP($A70,data!$A:$F,2,FALSE)</f>
        <v xml:space="preserve">                                                   vert</v>
      </c>
      <c r="C70" s="18">
        <f>VLOOKUP($A70,data!$A:$F,5,FALSE)</f>
        <v>1.9</v>
      </c>
      <c r="D70" s="81"/>
      <c r="E70" s="82">
        <f t="shared" si="2"/>
        <v>0</v>
      </c>
    </row>
    <row r="71" spans="1:5" ht="15" x14ac:dyDescent="0.2">
      <c r="A71" s="13" t="s">
        <v>52</v>
      </c>
      <c r="B71" s="17" t="str">
        <f>VLOOKUP($A71,data!$A:$F,2,FALSE)</f>
        <v xml:space="preserve">                                                   violet</v>
      </c>
      <c r="C71" s="18">
        <f>VLOOKUP($A71,data!$A:$F,5,FALSE)</f>
        <v>1.9</v>
      </c>
      <c r="D71" s="81"/>
      <c r="E71" s="82">
        <f t="shared" si="2"/>
        <v>0</v>
      </c>
    </row>
    <row r="72" spans="1:5" ht="15" x14ac:dyDescent="0.2">
      <c r="A72" s="13" t="s">
        <v>53</v>
      </c>
      <c r="B72" s="17" t="str">
        <f>VLOOKUP($A72,data!$A:$F,2,FALSE)</f>
        <v>Cahier 24 x 32 PP à rabats SEYES 48p bleu</v>
      </c>
      <c r="C72" s="18">
        <f>VLOOKUP($A72,data!$A:$F,5,FALSE)</f>
        <v>1.8</v>
      </c>
      <c r="D72" s="81"/>
      <c r="E72" s="82">
        <f t="shared" si="2"/>
        <v>0</v>
      </c>
    </row>
    <row r="73" spans="1:5" ht="15" x14ac:dyDescent="0.2">
      <c r="A73" s="13" t="s">
        <v>54</v>
      </c>
      <c r="B73" s="17" t="str">
        <f>VLOOKUP($A73,data!$A:$F,2,FALSE)</f>
        <v xml:space="preserve">                                                                  jaune</v>
      </c>
      <c r="C73" s="18">
        <f>VLOOKUP($A73,data!$A:$F,5,FALSE)</f>
        <v>1.8</v>
      </c>
      <c r="D73" s="81"/>
      <c r="E73" s="82">
        <f t="shared" si="2"/>
        <v>0</v>
      </c>
    </row>
    <row r="74" spans="1:5" ht="15" x14ac:dyDescent="0.2">
      <c r="A74" s="13" t="s">
        <v>55</v>
      </c>
      <c r="B74" s="17" t="str">
        <f>VLOOKUP($A74,data!$A:$F,2,FALSE)</f>
        <v xml:space="preserve">                                                                  rouge</v>
      </c>
      <c r="C74" s="18">
        <f>VLOOKUP($A74,data!$A:$F,5,FALSE)</f>
        <v>1.8</v>
      </c>
      <c r="D74" s="81"/>
      <c r="E74" s="82">
        <f t="shared" si="2"/>
        <v>0</v>
      </c>
    </row>
    <row r="75" spans="1:5" ht="15" x14ac:dyDescent="0.2">
      <c r="A75" s="13" t="s">
        <v>56</v>
      </c>
      <c r="B75" s="17" t="str">
        <f>VLOOKUP($A75,data!$A:$F,2,FALSE)</f>
        <v xml:space="preserve">                                                                  vert</v>
      </c>
      <c r="C75" s="18">
        <f>VLOOKUP($A75,data!$A:$F,5,FALSE)</f>
        <v>1.8</v>
      </c>
      <c r="D75" s="81"/>
      <c r="E75" s="82">
        <f t="shared" si="2"/>
        <v>0</v>
      </c>
    </row>
    <row r="76" spans="1:5" ht="15" x14ac:dyDescent="0.2">
      <c r="A76" s="13" t="s">
        <v>57</v>
      </c>
      <c r="B76" s="17" t="str">
        <f>VLOOKUP($A76,data!$A:$F,2,FALSE)</f>
        <v>Cahier 24 x 32 PP à rabats SEYES 96p bleu</v>
      </c>
      <c r="C76" s="18">
        <f>VLOOKUP($A76,data!$A:$F,5,FALSE)</f>
        <v>2.9</v>
      </c>
      <c r="D76" s="81"/>
      <c r="E76" s="82">
        <f t="shared" si="2"/>
        <v>0</v>
      </c>
    </row>
    <row r="77" spans="1:5" ht="15" x14ac:dyDescent="0.2">
      <c r="A77" s="13" t="s">
        <v>58</v>
      </c>
      <c r="B77" s="17" t="str">
        <f>VLOOKUP($A77,data!$A:$F,2,FALSE)</f>
        <v xml:space="preserve">                                                                  incolore</v>
      </c>
      <c r="C77" s="18">
        <f>VLOOKUP($A77,data!$A:$F,5,FALSE)</f>
        <v>2.9</v>
      </c>
      <c r="D77" s="81"/>
      <c r="E77" s="82">
        <f t="shared" si="2"/>
        <v>0</v>
      </c>
    </row>
    <row r="78" spans="1:5" ht="15" x14ac:dyDescent="0.2">
      <c r="A78" s="13" t="s">
        <v>59</v>
      </c>
      <c r="B78" s="17" t="str">
        <f>VLOOKUP($A78,data!$A:$F,2,FALSE)</f>
        <v xml:space="preserve">                                                                  jaune</v>
      </c>
      <c r="C78" s="18">
        <f>VLOOKUP($A78,data!$A:$F,5,FALSE)</f>
        <v>2.9</v>
      </c>
      <c r="D78" s="81"/>
      <c r="E78" s="82">
        <f t="shared" si="2"/>
        <v>0</v>
      </c>
    </row>
    <row r="79" spans="1:5" ht="15" x14ac:dyDescent="0.2">
      <c r="A79" s="13" t="s">
        <v>60</v>
      </c>
      <c r="B79" s="17" t="str">
        <f>VLOOKUP($A79,data!$A:$F,2,FALSE)</f>
        <v xml:space="preserve">                                                                  rouge</v>
      </c>
      <c r="C79" s="18">
        <f>VLOOKUP($A79,data!$A:$F,5,FALSE)</f>
        <v>2.9</v>
      </c>
      <c r="D79" s="81"/>
      <c r="E79" s="82">
        <f t="shared" si="2"/>
        <v>0</v>
      </c>
    </row>
    <row r="80" spans="1:5" ht="15" x14ac:dyDescent="0.2">
      <c r="A80" s="13" t="s">
        <v>61</v>
      </c>
      <c r="B80" s="17" t="str">
        <f>VLOOKUP($A80,data!$A:$F,2,FALSE)</f>
        <v xml:space="preserve">                                                                  vert</v>
      </c>
      <c r="C80" s="18">
        <f>VLOOKUP($A80,data!$A:$F,5,FALSE)</f>
        <v>2.9</v>
      </c>
      <c r="D80" s="81"/>
      <c r="E80" s="82">
        <f t="shared" si="2"/>
        <v>0</v>
      </c>
    </row>
    <row r="81" spans="1:7" ht="15" x14ac:dyDescent="0.2">
      <c r="A81" s="13" t="s">
        <v>192</v>
      </c>
      <c r="B81" s="17" t="str">
        <f>VLOOKUP($A81,data!$A:$F,2,FALSE)</f>
        <v>Cahier 24 x 32 cartonné SEYES 96 pages (bleu, jaune, vert, rouge)</v>
      </c>
      <c r="C81" s="18">
        <f>VLOOKUP($A81,data!$A:$F,5,FALSE)</f>
        <v>1.3</v>
      </c>
      <c r="D81" s="81"/>
      <c r="E81" s="82">
        <f t="shared" si="2"/>
        <v>0</v>
      </c>
    </row>
    <row r="82" spans="1:7" ht="15" x14ac:dyDescent="0.2">
      <c r="A82" s="9"/>
      <c r="C82" s="8"/>
      <c r="D82" s="80"/>
      <c r="E82" s="80"/>
      <c r="F82" s="80"/>
    </row>
    <row r="83" spans="1:7" ht="30" customHeight="1" x14ac:dyDescent="0.2">
      <c r="B83" s="226" t="s">
        <v>432</v>
      </c>
      <c r="C83" s="226"/>
      <c r="D83" s="226"/>
      <c r="E83" s="226"/>
      <c r="F83" s="11"/>
      <c r="G83" s="11"/>
    </row>
    <row r="84" spans="1:7" ht="15" x14ac:dyDescent="0.2">
      <c r="A84" s="13" t="s">
        <v>33</v>
      </c>
      <c r="B84" s="17" t="str">
        <f>VLOOKUP($A84,data!$A:$F,2,FALSE)</f>
        <v>Cahier 24 x 32 PP 5x5 48p incolore</v>
      </c>
      <c r="C84" s="18">
        <f>VLOOKUP($A84,data!$A:$F,5,FALSE)</f>
        <v>1.2</v>
      </c>
      <c r="D84" s="81"/>
      <c r="E84" s="82">
        <f t="shared" ref="E84:E86" si="3">D84*C84</f>
        <v>0</v>
      </c>
    </row>
    <row r="85" spans="1:7" ht="15" x14ac:dyDescent="0.2">
      <c r="A85" s="13" t="s">
        <v>34</v>
      </c>
      <c r="B85" s="17" t="str">
        <f>VLOOKUP($A85,data!$A:$F,2,FALSE)</f>
        <v>Cahier 24 x 32 PP 5x5 96p incolore</v>
      </c>
      <c r="C85" s="18">
        <f>VLOOKUP($A85,data!$A:$F,5,FALSE)</f>
        <v>1.9</v>
      </c>
      <c r="D85" s="81"/>
      <c r="E85" s="82">
        <f t="shared" si="3"/>
        <v>0</v>
      </c>
    </row>
    <row r="86" spans="1:7" ht="15" x14ac:dyDescent="0.2">
      <c r="A86" s="13" t="s">
        <v>62</v>
      </c>
      <c r="B86" s="17" t="str">
        <f>VLOOKUP($A86,data!$A:$F,2,FALSE)</f>
        <v>Cahier 24 x 32 cartonné 5x5 96p (bleu, jaune, vert, rouge)</v>
      </c>
      <c r="C86" s="18">
        <f>VLOOKUP($A86,data!$A:$F,5,FALSE)</f>
        <v>1.3</v>
      </c>
      <c r="D86" s="81"/>
      <c r="E86" s="82">
        <f t="shared" si="3"/>
        <v>0</v>
      </c>
      <c r="F86" s="80"/>
    </row>
    <row r="87" spans="1:7" ht="15" x14ac:dyDescent="0.2">
      <c r="A87" s="9"/>
      <c r="C87" s="8"/>
      <c r="D87" s="80"/>
      <c r="E87" s="80"/>
      <c r="F87" s="80"/>
    </row>
    <row r="88" spans="1:7" ht="15" x14ac:dyDescent="0.2">
      <c r="B88" s="226" t="s">
        <v>433</v>
      </c>
      <c r="C88" s="226"/>
      <c r="D88" s="226"/>
      <c r="E88" s="226"/>
      <c r="F88" s="80"/>
      <c r="G88" s="80"/>
    </row>
    <row r="89" spans="1:7" ht="15" x14ac:dyDescent="0.2">
      <c r="A89" s="13" t="s">
        <v>81</v>
      </c>
      <c r="B89" s="17" t="str">
        <f>VLOOKUP($A89,data!$A:$F,2,FALSE)</f>
        <v>Classeur PP opaque A4 maxi, diam 30mm, dos 40 mm bleu</v>
      </c>
      <c r="C89" s="18">
        <f>VLOOKUP($A89,data!$A:$F,5,FALSE)</f>
        <v>2.7</v>
      </c>
      <c r="D89" s="81"/>
      <c r="E89" s="82">
        <f t="shared" ref="E89:E96" si="4">D89*C89</f>
        <v>0</v>
      </c>
    </row>
    <row r="90" spans="1:7" ht="15" x14ac:dyDescent="0.2">
      <c r="A90" s="13" t="s">
        <v>82</v>
      </c>
      <c r="B90" s="17" t="str">
        <f>VLOOKUP($A90,data!$A:$F,2,FALSE)</f>
        <v xml:space="preserve">                                                                                                  jaune</v>
      </c>
      <c r="C90" s="18">
        <f>VLOOKUP($A90,data!$A:$F,5,FALSE)</f>
        <v>2.7</v>
      </c>
      <c r="D90" s="81"/>
      <c r="E90" s="82">
        <f t="shared" si="4"/>
        <v>0</v>
      </c>
    </row>
    <row r="91" spans="1:7" ht="15" x14ac:dyDescent="0.2">
      <c r="A91" s="13" t="s">
        <v>83</v>
      </c>
      <c r="B91" s="17" t="str">
        <f>VLOOKUP($A91,data!$A:$F,2,FALSE)</f>
        <v xml:space="preserve">                                                                                                   noir</v>
      </c>
      <c r="C91" s="18">
        <f>VLOOKUP($A91,data!$A:$F,5,FALSE)</f>
        <v>2.7</v>
      </c>
      <c r="D91" s="81"/>
      <c r="E91" s="82">
        <f t="shared" si="4"/>
        <v>0</v>
      </c>
    </row>
    <row r="92" spans="1:7" ht="15" x14ac:dyDescent="0.2">
      <c r="A92" s="13" t="s">
        <v>84</v>
      </c>
      <c r="B92" s="17" t="str">
        <f>VLOOKUP($A92,data!$A:$F,2,FALSE)</f>
        <v xml:space="preserve">                                                                                                   rouge</v>
      </c>
      <c r="C92" s="18">
        <f>VLOOKUP($A92,data!$A:$F,5,FALSE)</f>
        <v>2.7</v>
      </c>
      <c r="D92" s="81"/>
      <c r="E92" s="82">
        <f t="shared" si="4"/>
        <v>0</v>
      </c>
    </row>
    <row r="93" spans="1:7" ht="15" x14ac:dyDescent="0.2">
      <c r="A93" s="13" t="s">
        <v>85</v>
      </c>
      <c r="B93" s="17" t="str">
        <f>VLOOKUP($A93,data!$A:$F,2,FALSE)</f>
        <v xml:space="preserve">                                                                                                   vert</v>
      </c>
      <c r="C93" s="18">
        <f>VLOOKUP($A93,data!$A:$F,5,FALSE)</f>
        <v>2.7</v>
      </c>
      <c r="D93" s="81"/>
      <c r="E93" s="82">
        <f t="shared" si="4"/>
        <v>0</v>
      </c>
    </row>
    <row r="94" spans="1:7" ht="15" x14ac:dyDescent="0.2">
      <c r="A94" s="13" t="s">
        <v>140</v>
      </c>
      <c r="B94" s="17" t="str">
        <f>VLOOKUP($A94,data!$A:$F,2,FALSE)</f>
        <v>Intercalaires A4 (12x)</v>
      </c>
      <c r="C94" s="18">
        <f>VLOOKUP($A94,data!$A:$F,5,FALSE)</f>
        <v>1.4</v>
      </c>
      <c r="D94" s="81"/>
      <c r="E94" s="82">
        <f t="shared" si="4"/>
        <v>0</v>
      </c>
    </row>
    <row r="95" spans="1:7" ht="15" x14ac:dyDescent="0.2">
      <c r="A95" s="13" t="s">
        <v>141</v>
      </c>
      <c r="B95" s="17" t="str">
        <f>VLOOKUP($A95,data!$A:$F,2,FALSE)</f>
        <v>Intercalaires A4 (6x)</v>
      </c>
      <c r="C95" s="18">
        <f>VLOOKUP($A95,data!$A:$F,5,FALSE)</f>
        <v>0.7</v>
      </c>
      <c r="D95" s="81"/>
      <c r="E95" s="82">
        <f t="shared" si="4"/>
        <v>0</v>
      </c>
    </row>
    <row r="96" spans="1:7" ht="15" x14ac:dyDescent="0.2">
      <c r="A96" s="13" t="s">
        <v>144</v>
      </c>
      <c r="B96" s="17" t="str">
        <f>VLOOKUP($A96,data!$A:$F,2,FALSE)</f>
        <v>Pochettes perforées A4 (50x)</v>
      </c>
      <c r="C96" s="18">
        <f>VLOOKUP($A96,data!$A:$F,5,FALSE)</f>
        <v>3.5</v>
      </c>
      <c r="D96" s="81"/>
      <c r="E96" s="82">
        <f t="shared" si="4"/>
        <v>0</v>
      </c>
    </row>
    <row r="97" spans="1:7" ht="15" x14ac:dyDescent="0.2">
      <c r="A97" s="9"/>
      <c r="C97" s="8"/>
      <c r="D97" s="80"/>
      <c r="E97" s="80"/>
      <c r="F97" s="80"/>
    </row>
    <row r="98" spans="1:7" ht="15" x14ac:dyDescent="0.2">
      <c r="B98" s="225" t="s">
        <v>230</v>
      </c>
      <c r="C98" s="225"/>
      <c r="D98" s="225"/>
      <c r="E98" s="225"/>
    </row>
    <row r="99" spans="1:7" ht="15" x14ac:dyDescent="0.2">
      <c r="A99" s="13" t="s">
        <v>64</v>
      </c>
      <c r="B99" s="17" t="str">
        <f>VLOOKUP($A99,data!$A:$F,2,FALSE)</f>
        <v>Chemise 3 rabats PP opaque bleu</v>
      </c>
      <c r="C99" s="18">
        <f>VLOOKUP($A99,data!$A:$F,5,FALSE)</f>
        <v>1.2</v>
      </c>
      <c r="D99" s="81"/>
      <c r="E99" s="82">
        <f t="shared" ref="E99:E103" si="5">D99*C99</f>
        <v>0</v>
      </c>
    </row>
    <row r="100" spans="1:7" ht="15" x14ac:dyDescent="0.2">
      <c r="A100" s="13" t="s">
        <v>65</v>
      </c>
      <c r="B100" s="17" t="str">
        <f>VLOOKUP($A100,data!$A:$F,2,FALSE)</f>
        <v xml:space="preserve">                                                   jaune</v>
      </c>
      <c r="C100" s="18">
        <f>VLOOKUP($A100,data!$A:$F,5,FALSE)</f>
        <v>1.2</v>
      </c>
      <c r="D100" s="81"/>
      <c r="E100" s="82">
        <f t="shared" si="5"/>
        <v>0</v>
      </c>
    </row>
    <row r="101" spans="1:7" ht="15" x14ac:dyDescent="0.2">
      <c r="A101" s="13" t="s">
        <v>66</v>
      </c>
      <c r="B101" s="17" t="str">
        <f>VLOOKUP($A101,data!$A:$F,2,FALSE)</f>
        <v xml:space="preserve">                                                   noir</v>
      </c>
      <c r="C101" s="18">
        <f>VLOOKUP($A101,data!$A:$F,5,FALSE)</f>
        <v>1.2</v>
      </c>
      <c r="D101" s="81"/>
      <c r="E101" s="82">
        <f t="shared" si="5"/>
        <v>0</v>
      </c>
    </row>
    <row r="102" spans="1:7" ht="15" x14ac:dyDescent="0.2">
      <c r="A102" s="13" t="s">
        <v>67</v>
      </c>
      <c r="B102" s="17" t="str">
        <f>VLOOKUP($A102,data!$A:$F,2,FALSE)</f>
        <v xml:space="preserve">                                                   rouge</v>
      </c>
      <c r="C102" s="18">
        <f>VLOOKUP($A102,data!$A:$F,5,FALSE)</f>
        <v>1.2</v>
      </c>
      <c r="D102" s="81"/>
      <c r="E102" s="82">
        <f t="shared" si="5"/>
        <v>0</v>
      </c>
    </row>
    <row r="103" spans="1:7" ht="15" x14ac:dyDescent="0.2">
      <c r="A103" s="13" t="s">
        <v>68</v>
      </c>
      <c r="B103" s="17" t="str">
        <f>VLOOKUP($A103,data!$A:$F,2,FALSE)</f>
        <v xml:space="preserve">                                                   vert</v>
      </c>
      <c r="C103" s="18">
        <f>VLOOKUP($A103,data!$A:$F,5,FALSE)</f>
        <v>1.2</v>
      </c>
      <c r="D103" s="81"/>
      <c r="E103" s="82">
        <f t="shared" si="5"/>
        <v>0</v>
      </c>
    </row>
    <row r="104" spans="1:7" ht="15" x14ac:dyDescent="0.2">
      <c r="A104" s="9"/>
      <c r="C104" s="8"/>
      <c r="D104" s="80"/>
      <c r="E104" s="80"/>
      <c r="F104" s="80"/>
    </row>
    <row r="105" spans="1:7" ht="15.75" customHeight="1" x14ac:dyDescent="0.2">
      <c r="B105" s="225" t="s">
        <v>227</v>
      </c>
      <c r="C105" s="225"/>
      <c r="D105" s="225"/>
      <c r="E105" s="225"/>
      <c r="F105" s="84"/>
      <c r="G105" s="84"/>
    </row>
    <row r="106" spans="1:7" ht="15" x14ac:dyDescent="0.2">
      <c r="A106" s="13" t="s">
        <v>143</v>
      </c>
      <c r="B106" s="85" t="str">
        <f>VLOOKUP($A106,data!$A:$F,2,FALSE)</f>
        <v>Normographe Maped</v>
      </c>
      <c r="C106" s="22">
        <f>VLOOKUP($A106,data!$A:$F,5,FALSE)</f>
        <v>5.2</v>
      </c>
      <c r="D106" s="81"/>
      <c r="E106" s="86">
        <f>D106*C106</f>
        <v>0</v>
      </c>
      <c r="F106" s="84"/>
    </row>
    <row r="107" spans="1:7" ht="15" x14ac:dyDescent="0.2">
      <c r="A107" s="87"/>
      <c r="C107" s="6"/>
      <c r="D107" s="83"/>
      <c r="E107" s="6"/>
      <c r="F107" s="6"/>
    </row>
    <row r="108" spans="1:7" ht="15" x14ac:dyDescent="0.2">
      <c r="B108" s="225" t="s">
        <v>218</v>
      </c>
      <c r="C108" s="225"/>
      <c r="D108" s="225"/>
      <c r="E108" s="225"/>
      <c r="F108" s="6"/>
      <c r="G108" s="6"/>
    </row>
    <row r="109" spans="1:7" ht="15" x14ac:dyDescent="0.2">
      <c r="A109" s="13" t="s">
        <v>109</v>
      </c>
      <c r="B109" s="17" t="str">
        <f>VLOOKUP($A109,data!$A:$F,2,FALSE)</f>
        <v>Equerre Maped 21 cm 45° ou 60°</v>
      </c>
      <c r="C109" s="18">
        <f>VLOOKUP($A109,data!$A:$F,5,FALSE)</f>
        <v>0.8</v>
      </c>
      <c r="D109" s="81"/>
      <c r="E109" s="22">
        <f t="shared" ref="E109:E111" si="6">D109*C109</f>
        <v>0</v>
      </c>
      <c r="F109" s="6"/>
    </row>
    <row r="110" spans="1:7" ht="15" x14ac:dyDescent="0.2">
      <c r="A110" s="13" t="s">
        <v>149</v>
      </c>
      <c r="B110" s="17" t="str">
        <f>VLOOKUP($A110,data!$A:$F,2,FALSE)</f>
        <v>Rapporteur Maped ou equivalent</v>
      </c>
      <c r="C110" s="18">
        <f>VLOOKUP($A110,data!$A:$F,5,FALSE)</f>
        <v>0.7</v>
      </c>
      <c r="D110" s="81"/>
      <c r="E110" s="22">
        <f t="shared" si="6"/>
        <v>0</v>
      </c>
      <c r="F110" s="6"/>
    </row>
    <row r="111" spans="1:7" ht="15" x14ac:dyDescent="0.2">
      <c r="A111" s="13" t="s">
        <v>102</v>
      </c>
      <c r="B111" s="17" t="str">
        <f>VLOOKUP($A111,data!$A:$F,2,FALSE)</f>
        <v>Compas Maped Stop (mine et porte crayon)</v>
      </c>
      <c r="C111" s="18">
        <f>VLOOKUP($A111,data!$A:$F,5,FALSE)</f>
        <v>3.5</v>
      </c>
      <c r="D111" s="81"/>
      <c r="E111" s="22">
        <f t="shared" si="6"/>
        <v>0</v>
      </c>
      <c r="F111" s="6"/>
    </row>
    <row r="112" spans="1:7" ht="15" x14ac:dyDescent="0.2">
      <c r="A112" s="11"/>
      <c r="C112" s="8"/>
      <c r="D112" s="80"/>
      <c r="E112" s="80"/>
      <c r="F112" s="80"/>
    </row>
    <row r="113" spans="1:7" ht="15" x14ac:dyDescent="0.2">
      <c r="B113" s="225" t="s">
        <v>221</v>
      </c>
      <c r="C113" s="225"/>
      <c r="D113" s="225"/>
      <c r="E113" s="225"/>
      <c r="F113" s="80"/>
      <c r="G113" s="80"/>
    </row>
    <row r="114" spans="1:7" ht="15" x14ac:dyDescent="0.2">
      <c r="A114" s="13" t="s">
        <v>115</v>
      </c>
      <c r="B114" s="17" t="str">
        <f>VLOOKUP($A114,data!$A:$F,2,FALSE)</f>
        <v>Feuillets mobiles A4 dessin (100p)</v>
      </c>
      <c r="C114" s="18">
        <f>VLOOKUP($A114,data!$A:$F,5,FALSE)</f>
        <v>2.2999999999999998</v>
      </c>
      <c r="D114" s="81"/>
      <c r="E114" s="82">
        <f t="shared" ref="E114:E115" si="7">D114*C114</f>
        <v>0</v>
      </c>
    </row>
    <row r="115" spans="1:7" ht="15" x14ac:dyDescent="0.2">
      <c r="A115" s="13" t="s">
        <v>112</v>
      </c>
      <c r="B115" s="17" t="str">
        <f>VLOOKUP($A115,data!$A:$F,2,FALSE)</f>
        <v>Feuilles A4 papier millimétré (12x)</v>
      </c>
      <c r="C115" s="18">
        <f>VLOOKUP($A115,data!$A:$F,5,FALSE)</f>
        <v>3.7</v>
      </c>
      <c r="D115" s="81"/>
      <c r="E115" s="82">
        <f t="shared" si="7"/>
        <v>0</v>
      </c>
      <c r="F115" s="80"/>
    </row>
    <row r="116" spans="1:7" ht="15" x14ac:dyDescent="0.2">
      <c r="A116" s="9"/>
      <c r="B116" s="12"/>
      <c r="C116" s="8"/>
      <c r="D116" s="80"/>
      <c r="E116" s="80"/>
      <c r="F116" s="80"/>
    </row>
    <row r="117" spans="1:7" ht="15" x14ac:dyDescent="0.2">
      <c r="B117" s="225" t="s">
        <v>223</v>
      </c>
      <c r="C117" s="225"/>
      <c r="D117" s="225"/>
      <c r="E117" s="225"/>
      <c r="F117" s="80"/>
      <c r="G117" s="80"/>
    </row>
    <row r="118" spans="1:7" ht="15" x14ac:dyDescent="0.2">
      <c r="A118" s="13" t="s">
        <v>28</v>
      </c>
      <c r="B118" s="17" t="str">
        <f>VLOOKUP($A118,data!$A:$F,2,FALSE)</f>
        <v>Bloc dessin A3 28 pages</v>
      </c>
      <c r="C118" s="18">
        <f>VLOOKUP($A118,data!$A:$F,5,FALSE)</f>
        <v>2.1</v>
      </c>
      <c r="D118" s="81"/>
      <c r="E118" s="82">
        <f t="shared" ref="E118" si="8">D118*C118</f>
        <v>0</v>
      </c>
    </row>
    <row r="119" spans="1:7" ht="15" x14ac:dyDescent="0.2">
      <c r="A119" s="11"/>
      <c r="C119" s="8"/>
      <c r="D119" s="80"/>
      <c r="E119" s="80"/>
      <c r="F119" s="80"/>
    </row>
    <row r="120" spans="1:7" ht="15" x14ac:dyDescent="0.2">
      <c r="B120" s="225" t="s">
        <v>429</v>
      </c>
      <c r="C120" s="225"/>
      <c r="D120" s="225"/>
      <c r="E120" s="225"/>
      <c r="F120" s="80"/>
    </row>
    <row r="121" spans="1:7" ht="15" x14ac:dyDescent="0.2">
      <c r="A121" s="13" t="s">
        <v>167</v>
      </c>
      <c r="B121" s="17" t="str">
        <f>VLOOKUP($A121,data!$A:$F,2,FALSE)</f>
        <v>Stabilo Fineliner bleu - point 88 0,4mm</v>
      </c>
      <c r="C121" s="18">
        <f>VLOOKUP($A121,data!$A:$F,5,FALSE)</f>
        <v>0.6</v>
      </c>
      <c r="D121" s="81"/>
      <c r="E121" s="82">
        <f t="shared" ref="E121:E124" si="9">D121*C121</f>
        <v>0</v>
      </c>
    </row>
    <row r="122" spans="1:7" ht="15" x14ac:dyDescent="0.2">
      <c r="A122" s="13" t="s">
        <v>168</v>
      </c>
      <c r="B122" s="17" t="str">
        <f>VLOOKUP($A122,data!$A:$F,2,FALSE)</f>
        <v>Stabilo Fineliner noir - point 88 0,4mm</v>
      </c>
      <c r="C122" s="18">
        <f>VLOOKUP($A122,data!$A:$F,5,FALSE)</f>
        <v>0.6</v>
      </c>
      <c r="D122" s="81"/>
      <c r="E122" s="82">
        <f t="shared" si="9"/>
        <v>0</v>
      </c>
    </row>
    <row r="123" spans="1:7" ht="15" x14ac:dyDescent="0.2">
      <c r="A123" s="13" t="s">
        <v>169</v>
      </c>
      <c r="B123" s="17" t="str">
        <f>VLOOKUP($A123,data!$A:$F,2,FALSE)</f>
        <v>Stabilo Fineliner rouge - point 88 0,4mm</v>
      </c>
      <c r="C123" s="18">
        <f>VLOOKUP($A123,data!$A:$F,5,FALSE)</f>
        <v>0.6</v>
      </c>
      <c r="D123" s="81"/>
      <c r="E123" s="82">
        <f t="shared" si="9"/>
        <v>0</v>
      </c>
    </row>
    <row r="124" spans="1:7" ht="15" x14ac:dyDescent="0.2">
      <c r="A124" s="13" t="s">
        <v>170</v>
      </c>
      <c r="B124" s="17" t="str">
        <f>VLOOKUP($A124,data!$A:$F,2,FALSE)</f>
        <v>Stabilo Fineliner vert - point 88 0,4mm</v>
      </c>
      <c r="C124" s="18">
        <f>VLOOKUP($A124,data!$A:$F,5,FALSE)</f>
        <v>0.6</v>
      </c>
      <c r="D124" s="81"/>
      <c r="E124" s="82">
        <f t="shared" si="9"/>
        <v>0</v>
      </c>
    </row>
    <row r="125" spans="1:7" ht="15.75" customHeight="1" x14ac:dyDescent="0.2">
      <c r="B125" s="88"/>
      <c r="C125" s="89"/>
    </row>
    <row r="126" spans="1:7" ht="15.75" customHeight="1" x14ac:dyDescent="0.2">
      <c r="B126" s="88"/>
      <c r="C126" s="89"/>
    </row>
    <row r="127" spans="1:7" ht="15.75" customHeight="1" x14ac:dyDescent="0.2">
      <c r="B127" s="88"/>
      <c r="C127" s="89"/>
    </row>
    <row r="128" spans="1:7" ht="15.75" customHeight="1" x14ac:dyDescent="0.2">
      <c r="B128" s="88"/>
      <c r="C128" s="89"/>
    </row>
    <row r="129" spans="2:3" ht="15.75" customHeight="1" x14ac:dyDescent="0.2">
      <c r="B129" s="88"/>
      <c r="C129" s="89"/>
    </row>
    <row r="130" spans="2:3" ht="15.75" customHeight="1" x14ac:dyDescent="0.2">
      <c r="B130" s="88"/>
      <c r="C130" s="89"/>
    </row>
    <row r="131" spans="2:3" ht="15.75" customHeight="1" x14ac:dyDescent="0.2">
      <c r="B131" s="88"/>
      <c r="C131" s="89"/>
    </row>
    <row r="132" spans="2:3" ht="15.75" customHeight="1" x14ac:dyDescent="0.2">
      <c r="B132" s="88"/>
      <c r="C132" s="89"/>
    </row>
    <row r="133" spans="2:3" ht="15.75" customHeight="1" x14ac:dyDescent="0.2">
      <c r="B133" s="88"/>
      <c r="C133" s="89"/>
    </row>
    <row r="134" spans="2:3" ht="15.75" customHeight="1" x14ac:dyDescent="0.2">
      <c r="B134" s="88"/>
      <c r="C134" s="89"/>
    </row>
    <row r="135" spans="2:3" ht="15.75" customHeight="1" x14ac:dyDescent="0.2">
      <c r="B135" s="88"/>
      <c r="C135" s="89"/>
    </row>
    <row r="136" spans="2:3" ht="15.75" customHeight="1" x14ac:dyDescent="0.2">
      <c r="B136" s="88"/>
      <c r="C136" s="89"/>
    </row>
    <row r="137" spans="2:3" ht="15.75" customHeight="1" x14ac:dyDescent="0.2">
      <c r="B137" s="88"/>
      <c r="C137" s="89"/>
    </row>
    <row r="138" spans="2:3" ht="15.75" customHeight="1" x14ac:dyDescent="0.2">
      <c r="B138" s="88"/>
      <c r="C138" s="89"/>
    </row>
    <row r="139" spans="2:3" ht="15.75" customHeight="1" x14ac:dyDescent="0.2">
      <c r="B139" s="88"/>
      <c r="C139" s="89"/>
    </row>
    <row r="140" spans="2:3" ht="15.75" customHeight="1" x14ac:dyDescent="0.2">
      <c r="B140" s="88"/>
      <c r="C140" s="89"/>
    </row>
    <row r="141" spans="2:3" ht="15.75" customHeight="1" x14ac:dyDescent="0.2">
      <c r="B141" s="88"/>
      <c r="C141" s="89"/>
    </row>
    <row r="142" spans="2:3" ht="15.75" customHeight="1" x14ac:dyDescent="0.2">
      <c r="B142" s="88"/>
      <c r="C142" s="89"/>
    </row>
    <row r="143" spans="2:3" ht="15.75" customHeight="1" x14ac:dyDescent="0.2">
      <c r="B143" s="88"/>
      <c r="C143" s="89"/>
    </row>
    <row r="144" spans="2:3"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sheetData>
  <sheetProtection algorithmName="SHA-512" hashValue="qejb0mw1V62B32Sh4SWMaKd2lpI/IBxF6RSjvWXlwCc/VHxWuilgTka4XtIuTADieHQIr7CLJj3d64DvNP26Wg==" saltValue="ufxlrrFAqZBy3MvFY8cykA==" spinCount="100000" sheet="1" selectLockedCells="1"/>
  <mergeCells count="11">
    <mergeCell ref="D1:E1"/>
    <mergeCell ref="B120:E120"/>
    <mergeCell ref="B83:E83"/>
    <mergeCell ref="B53:E53"/>
    <mergeCell ref="B3:E3"/>
    <mergeCell ref="B117:E117"/>
    <mergeCell ref="B113:E113"/>
    <mergeCell ref="B108:E108"/>
    <mergeCell ref="B105:E105"/>
    <mergeCell ref="B98:E98"/>
    <mergeCell ref="B88:E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tabColor rgb="FFEA4335"/>
    <outlinePr summaryBelow="0" summaryRight="0"/>
  </sheetPr>
  <dimension ref="A1:G834"/>
  <sheetViews>
    <sheetView showGridLines="0" topLeftCell="B1" workbookViewId="0">
      <selection activeCell="D27" sqref="D27"/>
    </sheetView>
  </sheetViews>
  <sheetFormatPr baseColWidth="10" defaultColWidth="12.6640625" defaultRowHeight="15.75" customHeight="1" x14ac:dyDescent="0.2"/>
  <cols>
    <col min="1" max="1" width="8" style="13" hidden="1" customWidth="1"/>
    <col min="2" max="2" width="50.6640625" style="13" bestFit="1" customWidth="1"/>
    <col min="3" max="3" width="7.6640625" style="13" customWidth="1"/>
    <col min="4" max="4" width="10.6640625" style="13" bestFit="1" customWidth="1"/>
    <col min="5" max="6" width="8.83203125" style="13" customWidth="1"/>
    <col min="7" max="16384" width="12.6640625" style="13"/>
  </cols>
  <sheetData>
    <row r="1" spans="1:6" ht="19" x14ac:dyDescent="0.25">
      <c r="A1" s="4"/>
      <c r="B1" s="91"/>
      <c r="C1" s="92" t="s">
        <v>460</v>
      </c>
      <c r="D1" s="209">
        <f>SUM(E3:E200)</f>
        <v>0</v>
      </c>
      <c r="E1" s="209"/>
      <c r="F1" s="29"/>
    </row>
    <row r="2" spans="1:6" ht="48" x14ac:dyDescent="0.2">
      <c r="A2" s="4"/>
      <c r="B2" s="15" t="s">
        <v>6</v>
      </c>
      <c r="C2" s="16" t="s">
        <v>7</v>
      </c>
      <c r="D2" s="30" t="s">
        <v>215</v>
      </c>
      <c r="E2" s="30" t="s">
        <v>23</v>
      </c>
      <c r="F2" s="83"/>
    </row>
    <row r="3" spans="1:6" ht="15" x14ac:dyDescent="0.2">
      <c r="B3" s="225" t="s">
        <v>217</v>
      </c>
      <c r="C3" s="225"/>
      <c r="D3" s="225"/>
      <c r="E3" s="225"/>
      <c r="F3" s="80"/>
    </row>
    <row r="4" spans="1:6" ht="15" x14ac:dyDescent="0.2">
      <c r="A4" s="13" t="s">
        <v>24</v>
      </c>
      <c r="B4" s="17" t="str">
        <f>VLOOKUP($A4,data!$A:$F,2,FALSE)</f>
        <v>Agenda ***référence plus disponible***</v>
      </c>
      <c r="C4" s="18">
        <f>VLOOKUP($A4,data!$A:$F,5,FALSE)</f>
        <v>0</v>
      </c>
      <c r="D4" s="81"/>
      <c r="E4" s="82">
        <f t="shared" ref="E4:E49" si="0">D4*C4</f>
        <v>0</v>
      </c>
    </row>
    <row r="5" spans="1:6" ht="15" x14ac:dyDescent="0.2">
      <c r="A5" s="13" t="s">
        <v>25</v>
      </c>
      <c r="B5" s="17" t="str">
        <f>VLOOKUP($A5,data!$A:$F,2,FALSE)</f>
        <v>Agenda ***référence plus disponible***</v>
      </c>
      <c r="C5" s="18">
        <f>VLOOKUP($A5,data!$A:$F,5,FALSE)</f>
        <v>0</v>
      </c>
      <c r="D5" s="81"/>
      <c r="E5" s="82">
        <f t="shared" si="0"/>
        <v>0</v>
      </c>
    </row>
    <row r="6" spans="1:6" ht="15" x14ac:dyDescent="0.2">
      <c r="A6" s="13" t="s">
        <v>26</v>
      </c>
      <c r="B6" s="17" t="str">
        <f>VLOOKUP($A6,data!$A:$F,2,FALSE)</f>
        <v>Agenda ***référence plus disponible***</v>
      </c>
      <c r="C6" s="18">
        <f>VLOOKUP($A6,data!$A:$F,5,FALSE)</f>
        <v>0</v>
      </c>
      <c r="D6" s="81"/>
      <c r="E6" s="82">
        <f t="shared" si="0"/>
        <v>0</v>
      </c>
    </row>
    <row r="7" spans="1:6" ht="15" x14ac:dyDescent="0.2">
      <c r="A7" s="13" t="s">
        <v>63</v>
      </c>
      <c r="B7" s="17" t="str">
        <f>VLOOKUP($A7,data!$A:$F,2,FALSE)</f>
        <v>Cahier de texte à spirales 17 x 22 124 pages (bleu, rouge)</v>
      </c>
      <c r="C7" s="18">
        <f>VLOOKUP($A7,data!$A:$F,5,FALSE)</f>
        <v>2.2000000000000002</v>
      </c>
      <c r="D7" s="81"/>
      <c r="E7" s="82">
        <f t="shared" si="0"/>
        <v>0</v>
      </c>
    </row>
    <row r="8" spans="1:6" ht="15" x14ac:dyDescent="0.2">
      <c r="A8" s="13" t="s">
        <v>113</v>
      </c>
      <c r="B8" s="17" t="str">
        <f>VLOOKUP($A8,data!$A:$F,2,FALSE)</f>
        <v>Feuillets mobiles A4 5x5 (100p)</v>
      </c>
      <c r="C8" s="18">
        <f>VLOOKUP($A8,data!$A:$F,5,FALSE)</f>
        <v>1.6</v>
      </c>
      <c r="D8" s="81"/>
      <c r="E8" s="22">
        <f t="shared" si="0"/>
        <v>0</v>
      </c>
      <c r="F8" s="6"/>
    </row>
    <row r="9" spans="1:6" ht="15" x14ac:dyDescent="0.2">
      <c r="A9" s="13" t="s">
        <v>103</v>
      </c>
      <c r="B9" s="17" t="str">
        <f>VLOOKUP($A9,data!$A:$F,2,FALSE)</f>
        <v>Copies doubles A4 5x5 (200p)</v>
      </c>
      <c r="C9" s="18">
        <f>VLOOKUP($A9,data!$A:$F,5,FALSE)</f>
        <v>2.5</v>
      </c>
      <c r="D9" s="81"/>
      <c r="E9" s="82">
        <f t="shared" si="0"/>
        <v>0</v>
      </c>
    </row>
    <row r="10" spans="1:6" ht="15" x14ac:dyDescent="0.2">
      <c r="A10" s="13" t="s">
        <v>114</v>
      </c>
      <c r="B10" s="17" t="str">
        <f>VLOOKUP($A10,data!$A:$F,2,FALSE)</f>
        <v>Feuillets mobiles A4 SEYES (100p)</v>
      </c>
      <c r="C10" s="18">
        <f>VLOOKUP($A10,data!$A:$F,5,FALSE)</f>
        <v>1.6</v>
      </c>
      <c r="D10" s="81"/>
      <c r="E10" s="22">
        <f t="shared" si="0"/>
        <v>0</v>
      </c>
      <c r="F10" s="6"/>
    </row>
    <row r="11" spans="1:6" ht="15" x14ac:dyDescent="0.2">
      <c r="A11" s="13" t="s">
        <v>104</v>
      </c>
      <c r="B11" s="17" t="str">
        <f>VLOOKUP($A11,data!$A:$F,2,FALSE)</f>
        <v>Copies doubles A4 SEYES (200p)</v>
      </c>
      <c r="C11" s="18">
        <f>VLOOKUP($A11,data!$A:$F,5,FALSE)</f>
        <v>2.5</v>
      </c>
      <c r="D11" s="81"/>
      <c r="E11" s="22">
        <f t="shared" si="0"/>
        <v>0</v>
      </c>
      <c r="F11" s="6"/>
    </row>
    <row r="12" spans="1:6" ht="15" x14ac:dyDescent="0.2">
      <c r="A12" s="13" t="s">
        <v>105</v>
      </c>
      <c r="B12" s="17" t="str">
        <f>VLOOKUP($A12,data!$A:$F,2,FALSE)</f>
        <v>Crayon Staedtler HB</v>
      </c>
      <c r="C12" s="18">
        <f>VLOOKUP($A12,data!$A:$F,5,FALSE)</f>
        <v>0.5</v>
      </c>
      <c r="D12" s="81"/>
      <c r="E12" s="82">
        <f t="shared" si="0"/>
        <v>0</v>
      </c>
    </row>
    <row r="13" spans="1:6" ht="15" x14ac:dyDescent="0.2">
      <c r="A13" s="13" t="s">
        <v>107</v>
      </c>
      <c r="B13" s="17" t="str">
        <f>VLOOKUP($A13,data!$A:$F,2,FALSE)</f>
        <v>Criterium Bic Matic Classic HB 0,7 mm</v>
      </c>
      <c r="C13" s="18">
        <f>VLOOKUP($A13,data!$A:$F,5,FALSE)</f>
        <v>0.4</v>
      </c>
      <c r="D13" s="81"/>
      <c r="E13" s="82">
        <f t="shared" si="0"/>
        <v>0</v>
      </c>
    </row>
    <row r="14" spans="1:6" ht="15" x14ac:dyDescent="0.2">
      <c r="A14" s="13" t="s">
        <v>142</v>
      </c>
      <c r="B14" s="17" t="str">
        <f>VLOOKUP($A14,data!$A:$F,2,FALSE)</f>
        <v>Mine criterium Bic HB 0,7 mm</v>
      </c>
      <c r="C14" s="18">
        <f>VLOOKUP($A14,data!$A:$F,5,FALSE)</f>
        <v>1.5</v>
      </c>
      <c r="D14" s="81"/>
      <c r="E14" s="82">
        <f t="shared" si="0"/>
        <v>0</v>
      </c>
    </row>
    <row r="15" spans="1:6" ht="15" x14ac:dyDescent="0.2">
      <c r="A15" s="13" t="s">
        <v>106</v>
      </c>
      <c r="B15" s="17" t="str">
        <f>VLOOKUP($A15,data!$A:$F,2,FALSE)</f>
        <v>Crayons de couleur Staedler Noris (pochette de 12)</v>
      </c>
      <c r="C15" s="18">
        <f>VLOOKUP($A15,data!$A:$F,5,FALSE)</f>
        <v>3.3</v>
      </c>
      <c r="D15" s="81"/>
      <c r="E15" s="82">
        <f t="shared" si="0"/>
        <v>0</v>
      </c>
    </row>
    <row r="16" spans="1:6" ht="15" x14ac:dyDescent="0.2">
      <c r="A16" s="13" t="s">
        <v>139</v>
      </c>
      <c r="B16" s="17" t="str">
        <f>VLOOKUP($A16,data!$A:$F,2,FALSE)</f>
        <v>Gomme Staedtler Mars PVC free</v>
      </c>
      <c r="C16" s="18">
        <f>VLOOKUP($A16,data!$A:$F,5,FALSE)</f>
        <v>0.9</v>
      </c>
      <c r="D16" s="81"/>
      <c r="E16" s="82">
        <f t="shared" si="0"/>
        <v>0</v>
      </c>
    </row>
    <row r="17" spans="1:5" ht="15" x14ac:dyDescent="0.2">
      <c r="A17" s="13" t="s">
        <v>179</v>
      </c>
      <c r="B17" s="17" t="str">
        <f>VLOOKUP($A17,data!$A:$F,2,FALSE)</f>
        <v>Taille crayon Maped Clean (rose, bleu, vert)</v>
      </c>
      <c r="C17" s="18">
        <f>VLOOKUP($A17,data!$A:$F,5,FALSE)</f>
        <v>2</v>
      </c>
      <c r="D17" s="81"/>
      <c r="E17" s="82">
        <f t="shared" si="0"/>
        <v>0</v>
      </c>
    </row>
    <row r="18" spans="1:5" ht="15" x14ac:dyDescent="0.2">
      <c r="A18" s="13" t="s">
        <v>180</v>
      </c>
      <c r="B18" s="17" t="str">
        <f>VLOOKUP($A18,data!$A:$F,2,FALSE)</f>
        <v>Taille crayon STABILO droitier bleu</v>
      </c>
      <c r="C18" s="18">
        <f>VLOOKUP($A18,data!$A:$F,5,FALSE)</f>
        <v>4</v>
      </c>
      <c r="D18" s="81"/>
      <c r="E18" s="82">
        <f t="shared" si="0"/>
        <v>0</v>
      </c>
    </row>
    <row r="19" spans="1:5" ht="15" x14ac:dyDescent="0.2">
      <c r="A19" s="13" t="s">
        <v>181</v>
      </c>
      <c r="B19" s="17" t="str">
        <f>VLOOKUP($A19,data!$A:$F,2,FALSE)</f>
        <v xml:space="preserve">                                       droitier orange</v>
      </c>
      <c r="C19" s="18">
        <f>VLOOKUP($A19,data!$A:$F,5,FALSE)</f>
        <v>4</v>
      </c>
      <c r="D19" s="81"/>
      <c r="E19" s="82">
        <f t="shared" si="0"/>
        <v>0</v>
      </c>
    </row>
    <row r="20" spans="1:5" ht="15" x14ac:dyDescent="0.2">
      <c r="A20" s="13" t="s">
        <v>182</v>
      </c>
      <c r="B20" s="17" t="str">
        <f>VLOOKUP($A20,data!$A:$F,2,FALSE)</f>
        <v xml:space="preserve">                                       droitier petrol</v>
      </c>
      <c r="C20" s="18">
        <f>VLOOKUP($A20,data!$A:$F,5,FALSE)</f>
        <v>4</v>
      </c>
      <c r="D20" s="81"/>
      <c r="E20" s="82">
        <f t="shared" si="0"/>
        <v>0</v>
      </c>
    </row>
    <row r="21" spans="1:5" ht="15" x14ac:dyDescent="0.2">
      <c r="A21" s="13" t="s">
        <v>183</v>
      </c>
      <c r="B21" s="17" t="str">
        <f>VLOOKUP($A21,data!$A:$F,2,FALSE)</f>
        <v xml:space="preserve">                                       droitier rose</v>
      </c>
      <c r="C21" s="18">
        <f>VLOOKUP($A21,data!$A:$F,5,FALSE)</f>
        <v>4</v>
      </c>
      <c r="D21" s="81"/>
      <c r="E21" s="82">
        <f t="shared" si="0"/>
        <v>0</v>
      </c>
    </row>
    <row r="22" spans="1:5" ht="15" x14ac:dyDescent="0.2">
      <c r="A22" s="13" t="s">
        <v>184</v>
      </c>
      <c r="B22" s="17" t="str">
        <f>VLOOKUP($A22,data!$A:$F,2,FALSE)</f>
        <v xml:space="preserve">                                       droitier vert</v>
      </c>
      <c r="C22" s="18">
        <f>VLOOKUP($A22,data!$A:$F,5,FALSE)</f>
        <v>4</v>
      </c>
      <c r="D22" s="81"/>
      <c r="E22" s="82">
        <f t="shared" si="0"/>
        <v>0</v>
      </c>
    </row>
    <row r="23" spans="1:5" ht="15" x14ac:dyDescent="0.2">
      <c r="A23" s="13" t="s">
        <v>185</v>
      </c>
      <c r="B23" s="17" t="str">
        <f>VLOOKUP($A23,data!$A:$F,2,FALSE)</f>
        <v xml:space="preserve">                                       gaucher bleu</v>
      </c>
      <c r="C23" s="18">
        <f>VLOOKUP($A23,data!$A:$F,5,FALSE)</f>
        <v>4</v>
      </c>
      <c r="D23" s="81"/>
      <c r="E23" s="82">
        <f t="shared" si="0"/>
        <v>0</v>
      </c>
    </row>
    <row r="24" spans="1:5" ht="15" x14ac:dyDescent="0.2">
      <c r="A24" s="13" t="s">
        <v>186</v>
      </c>
      <c r="B24" s="17" t="str">
        <f>VLOOKUP($A24,data!$A:$F,2,FALSE)</f>
        <v xml:space="preserve">                                       gaucher petrol</v>
      </c>
      <c r="C24" s="18">
        <f>VLOOKUP($A24,data!$A:$F,5,FALSE)</f>
        <v>4</v>
      </c>
      <c r="D24" s="81"/>
      <c r="E24" s="82">
        <f t="shared" si="0"/>
        <v>0</v>
      </c>
    </row>
    <row r="25" spans="1:5" ht="15" x14ac:dyDescent="0.2">
      <c r="A25" s="13" t="s">
        <v>187</v>
      </c>
      <c r="B25" s="17" t="str">
        <f>VLOOKUP($A25,data!$A:$F,2,FALSE)</f>
        <v xml:space="preserve">                                       gaucher rose</v>
      </c>
      <c r="C25" s="18">
        <f>VLOOKUP($A25,data!$A:$F,5,FALSE)</f>
        <v>4</v>
      </c>
      <c r="D25" s="81"/>
      <c r="E25" s="82">
        <f t="shared" si="0"/>
        <v>0</v>
      </c>
    </row>
    <row r="26" spans="1:5" ht="15" x14ac:dyDescent="0.2">
      <c r="A26" s="13" t="s">
        <v>151</v>
      </c>
      <c r="B26" s="17" t="str">
        <f>VLOOKUP($A26,data!$A:$F,2,FALSE)</f>
        <v>Roller effaçable Frixion Ball bleu</v>
      </c>
      <c r="C26" s="18">
        <f>VLOOKUP($A26,data!$A:$F,5,FALSE)</f>
        <v>2.4</v>
      </c>
      <c r="D26" s="81"/>
      <c r="E26" s="82">
        <f t="shared" si="0"/>
        <v>0</v>
      </c>
    </row>
    <row r="27" spans="1:5" ht="15" x14ac:dyDescent="0.2">
      <c r="A27" s="13" t="s">
        <v>153</v>
      </c>
      <c r="B27" s="17" t="str">
        <f>VLOOKUP($A27,data!$A:$F,2,FALSE)</f>
        <v xml:space="preserve">                                                 noir</v>
      </c>
      <c r="C27" s="18">
        <f>VLOOKUP($A27,data!$A:$F,5,FALSE)</f>
        <v>2.4</v>
      </c>
      <c r="D27" s="81"/>
      <c r="E27" s="82">
        <f t="shared" si="0"/>
        <v>0</v>
      </c>
    </row>
    <row r="28" spans="1:5" ht="15" x14ac:dyDescent="0.2">
      <c r="A28" s="13" t="s">
        <v>156</v>
      </c>
      <c r="B28" s="17" t="str">
        <f>VLOOKUP($A28,data!$A:$F,2,FALSE)</f>
        <v xml:space="preserve">                                                 rouge</v>
      </c>
      <c r="C28" s="18">
        <f>VLOOKUP($A28,data!$A:$F,5,FALSE)</f>
        <v>2.4</v>
      </c>
      <c r="D28" s="81"/>
      <c r="E28" s="82">
        <f t="shared" si="0"/>
        <v>0</v>
      </c>
    </row>
    <row r="29" spans="1:5" ht="15" x14ac:dyDescent="0.2">
      <c r="A29" s="13" t="s">
        <v>158</v>
      </c>
      <c r="B29" s="17" t="str">
        <f>VLOOKUP($A29,data!$A:$F,2,FALSE)</f>
        <v xml:space="preserve">                                                 vert</v>
      </c>
      <c r="C29" s="18">
        <f>VLOOKUP($A29,data!$A:$F,5,FALSE)</f>
        <v>2.4</v>
      </c>
      <c r="D29" s="81"/>
      <c r="E29" s="82">
        <f t="shared" si="0"/>
        <v>0</v>
      </c>
    </row>
    <row r="30" spans="1:5" ht="15" x14ac:dyDescent="0.2">
      <c r="A30" s="13" t="s">
        <v>127</v>
      </c>
      <c r="B30" s="17" t="str">
        <f>VLOOKUP($A30,data!$A:$F,2,FALSE)</f>
        <v>Frixion Cartouche pour Stylo Roller effaçable (bleu)</v>
      </c>
      <c r="C30" s="18">
        <f>VLOOKUP($A30,data!$A:$F,5,FALSE)</f>
        <v>1.5</v>
      </c>
      <c r="D30" s="81"/>
      <c r="E30" s="82">
        <f t="shared" si="0"/>
        <v>0</v>
      </c>
    </row>
    <row r="31" spans="1:5" ht="15" x14ac:dyDescent="0.2">
      <c r="A31" s="13" t="s">
        <v>129</v>
      </c>
      <c r="B31" s="17" t="str">
        <f>VLOOKUP($A31,data!$A:$F,2,FALSE)</f>
        <v xml:space="preserve">                                                                                 (noir)</v>
      </c>
      <c r="C31" s="18">
        <f>VLOOKUP($A31,data!$A:$F,5,FALSE)</f>
        <v>1.5</v>
      </c>
      <c r="D31" s="81"/>
      <c r="E31" s="82">
        <f t="shared" si="0"/>
        <v>0</v>
      </c>
    </row>
    <row r="32" spans="1:5" ht="15" x14ac:dyDescent="0.2">
      <c r="A32" s="13" t="s">
        <v>132</v>
      </c>
      <c r="B32" s="17" t="str">
        <f>VLOOKUP($A32,data!$A:$F,2,FALSE)</f>
        <v xml:space="preserve">                                                                                 (rouge)</v>
      </c>
      <c r="C32" s="18">
        <f>VLOOKUP($A32,data!$A:$F,5,FALSE)</f>
        <v>1.5</v>
      </c>
      <c r="D32" s="81"/>
      <c r="E32" s="82">
        <f t="shared" si="0"/>
        <v>0</v>
      </c>
    </row>
    <row r="33" spans="1:6" ht="15" x14ac:dyDescent="0.2">
      <c r="A33" s="13" t="s">
        <v>135</v>
      </c>
      <c r="B33" s="17" t="str">
        <f>VLOOKUP($A33,data!$A:$F,2,FALSE)</f>
        <v xml:space="preserve">                                                                                 (vert)</v>
      </c>
      <c r="C33" s="18">
        <f>VLOOKUP($A33,data!$A:$F,5,FALSE)</f>
        <v>1.5</v>
      </c>
      <c r="D33" s="81"/>
      <c r="E33" s="82">
        <f t="shared" si="0"/>
        <v>0</v>
      </c>
    </row>
    <row r="34" spans="1:6" ht="15" x14ac:dyDescent="0.2">
      <c r="A34" s="13" t="s">
        <v>174</v>
      </c>
      <c r="B34" s="17" t="str">
        <f>VLOOKUP($A34,data!$A:$F,2,FALSE)</f>
        <v>Stylo Bic cristal bleu</v>
      </c>
      <c r="C34" s="18">
        <f>VLOOKUP($A34,data!$A:$F,5,FALSE)</f>
        <v>0.3</v>
      </c>
      <c r="D34" s="81"/>
      <c r="E34" s="82">
        <f t="shared" si="0"/>
        <v>0</v>
      </c>
    </row>
    <row r="35" spans="1:6" ht="15" x14ac:dyDescent="0.2">
      <c r="A35" s="13" t="s">
        <v>175</v>
      </c>
      <c r="B35" s="17" t="str">
        <f>VLOOKUP($A35,data!$A:$F,2,FALSE)</f>
        <v xml:space="preserve">                            noir</v>
      </c>
      <c r="C35" s="18">
        <f>VLOOKUP($A35,data!$A:$F,5,FALSE)</f>
        <v>0.3</v>
      </c>
      <c r="D35" s="81"/>
      <c r="E35" s="82">
        <f t="shared" si="0"/>
        <v>0</v>
      </c>
    </row>
    <row r="36" spans="1:6" ht="15" x14ac:dyDescent="0.2">
      <c r="A36" s="13" t="s">
        <v>176</v>
      </c>
      <c r="B36" s="17" t="str">
        <f>VLOOKUP($A36,data!$A:$F,2,FALSE)</f>
        <v xml:space="preserve">                            rouge</v>
      </c>
      <c r="C36" s="18">
        <f>VLOOKUP($A36,data!$A:$F,5,FALSE)</f>
        <v>0.3</v>
      </c>
      <c r="D36" s="81"/>
      <c r="E36" s="82">
        <f t="shared" si="0"/>
        <v>0</v>
      </c>
    </row>
    <row r="37" spans="1:6" ht="15" x14ac:dyDescent="0.2">
      <c r="A37" s="13" t="s">
        <v>177</v>
      </c>
      <c r="B37" s="17" t="str">
        <f>VLOOKUP($A37,data!$A:$F,2,FALSE)</f>
        <v xml:space="preserve">                            vert</v>
      </c>
      <c r="C37" s="18">
        <f>VLOOKUP($A37,data!$A:$F,5,FALSE)</f>
        <v>0.3</v>
      </c>
      <c r="D37" s="81"/>
      <c r="E37" s="82">
        <f t="shared" si="0"/>
        <v>0</v>
      </c>
    </row>
    <row r="38" spans="1:6" ht="15" x14ac:dyDescent="0.2">
      <c r="A38" s="13" t="s">
        <v>108</v>
      </c>
      <c r="B38" s="17" t="str">
        <f>VLOOKUP($A38,data!$A:$F,2,FALSE)</f>
        <v>Effaceur Papermate</v>
      </c>
      <c r="C38" s="18">
        <f>VLOOKUP($A38,data!$A:$F,5,FALSE)</f>
        <v>1</v>
      </c>
      <c r="D38" s="81"/>
      <c r="E38" s="22">
        <f t="shared" si="0"/>
        <v>0</v>
      </c>
      <c r="F38" s="6"/>
    </row>
    <row r="39" spans="1:6" ht="15" x14ac:dyDescent="0.2">
      <c r="A39" s="13" t="s">
        <v>178</v>
      </c>
      <c r="B39" s="17" t="str">
        <f>VLOOKUP($A39,data!$A:$F,2,FALSE)</f>
        <v>Stylo Stabilo Easyoriginal gaucher bleu</v>
      </c>
      <c r="C39" s="18">
        <f>VLOOKUP($A39,data!$A:$F,5,FALSE)</f>
        <v>4.8</v>
      </c>
      <c r="D39" s="81"/>
      <c r="E39" s="22">
        <f t="shared" si="0"/>
        <v>0</v>
      </c>
      <c r="F39" s="6"/>
    </row>
    <row r="40" spans="1:6" ht="15" x14ac:dyDescent="0.2">
      <c r="A40" s="13" t="s">
        <v>188</v>
      </c>
      <c r="B40" s="17" t="str">
        <f>VLOOKUP($A40,data!$A:$F,2,FALSE)</f>
        <v>Tipp-ex pocket mini mouse 5mmx6m</v>
      </c>
      <c r="C40" s="18">
        <f>VLOOKUP($A40,data!$A:$F,5,FALSE)</f>
        <v>2.2000000000000002</v>
      </c>
      <c r="D40" s="81"/>
      <c r="E40" s="82">
        <f t="shared" si="0"/>
        <v>0</v>
      </c>
    </row>
    <row r="41" spans="1:6" ht="15" x14ac:dyDescent="0.2">
      <c r="A41" s="13" t="s">
        <v>189</v>
      </c>
      <c r="B41" s="17" t="str">
        <f>VLOOKUP($A41,data!$A:$F,2,FALSE)</f>
        <v>Tipp-ex recharge easy refill 5mmx14m</v>
      </c>
      <c r="C41" s="18">
        <f>VLOOKUP($A41,data!$A:$F,5,FALSE)</f>
        <v>1.7</v>
      </c>
      <c r="D41" s="81"/>
      <c r="E41" s="82">
        <f t="shared" si="0"/>
        <v>0</v>
      </c>
    </row>
    <row r="42" spans="1:6" ht="15" x14ac:dyDescent="0.2">
      <c r="A42" s="13" t="s">
        <v>190</v>
      </c>
      <c r="B42" s="17" t="str">
        <f>VLOOKUP($A42,data!$A:$F,2,FALSE)</f>
        <v>Tipp-ex roller easy refill 5mmx14m</v>
      </c>
      <c r="C42" s="18">
        <f>VLOOKUP($A42,data!$A:$F,5,FALSE)</f>
        <v>2.6</v>
      </c>
      <c r="D42" s="81"/>
      <c r="E42" s="82">
        <f t="shared" si="0"/>
        <v>0</v>
      </c>
    </row>
    <row r="43" spans="1:6" ht="15" x14ac:dyDescent="0.2">
      <c r="A43" s="13" t="s">
        <v>165</v>
      </c>
      <c r="B43" s="17" t="str">
        <f>VLOOKUP($A43,data!$A:$F,2,FALSE)</f>
        <v>Stabilo Boss Assorti (pochette de 4)</v>
      </c>
      <c r="C43" s="18">
        <f>VLOOKUP($A43,data!$A:$F,5,FALSE)</f>
        <v>3.7</v>
      </c>
      <c r="D43" s="81"/>
      <c r="E43" s="82">
        <f t="shared" si="0"/>
        <v>0</v>
      </c>
    </row>
    <row r="44" spans="1:6" ht="15" x14ac:dyDescent="0.2">
      <c r="A44" s="13" t="s">
        <v>166</v>
      </c>
      <c r="B44" s="17" t="str">
        <f>VLOOKUP($A44,data!$A:$F,2,FALSE)</f>
        <v>Stabilo Boss mini assorti (pochette de 5)</v>
      </c>
      <c r="C44" s="18">
        <f>VLOOKUP($A44,data!$A:$F,5,FALSE)</f>
        <v>4.5999999999999996</v>
      </c>
      <c r="D44" s="81"/>
      <c r="E44" s="82">
        <f t="shared" si="0"/>
        <v>0</v>
      </c>
    </row>
    <row r="45" spans="1:6" ht="15" x14ac:dyDescent="0.2">
      <c r="A45" s="13" t="s">
        <v>100</v>
      </c>
      <c r="B45" s="17" t="str">
        <f>VLOOKUP($A45,data!$A:$F,2,FALSE)</f>
        <v>Colle UHU / PRITT / PELIKAN petit tube (+-10g)</v>
      </c>
      <c r="C45" s="18">
        <f>VLOOKUP($A45,data!$A:$F,5,FALSE)</f>
        <v>1</v>
      </c>
      <c r="D45" s="81"/>
      <c r="E45" s="22">
        <f t="shared" si="0"/>
        <v>0</v>
      </c>
      <c r="F45" s="6"/>
    </row>
    <row r="46" spans="1:6" ht="15" x14ac:dyDescent="0.2">
      <c r="A46" s="13" t="s">
        <v>101</v>
      </c>
      <c r="B46" s="17" t="str">
        <f>VLOOKUP($A46,data!$A:$F,2,FALSE)</f>
        <v>Colle UHU / PRITT / PELIKAN tube moyen (+-20g)</v>
      </c>
      <c r="C46" s="18">
        <f>VLOOKUP($A46,data!$A:$F,5,FALSE)</f>
        <v>1.7</v>
      </c>
      <c r="D46" s="81"/>
      <c r="E46" s="22">
        <f t="shared" si="0"/>
        <v>0</v>
      </c>
      <c r="F46" s="6"/>
    </row>
    <row r="47" spans="1:6" ht="15" x14ac:dyDescent="0.2">
      <c r="A47" s="13" t="s">
        <v>99</v>
      </c>
      <c r="B47" s="17" t="str">
        <f>VLOOKUP($A47,data!$A:$F,2,FALSE)</f>
        <v>Colle UHU / PRITT / PELIKAN grand tube (+-40g)</v>
      </c>
      <c r="C47" s="18">
        <f>VLOOKUP($A47,data!$A:$F,5,FALSE)</f>
        <v>2.4</v>
      </c>
      <c r="D47" s="81"/>
      <c r="E47" s="22">
        <f t="shared" si="0"/>
        <v>0</v>
      </c>
      <c r="F47" s="6"/>
    </row>
    <row r="48" spans="1:6" ht="15" x14ac:dyDescent="0.2">
      <c r="A48" s="13" t="s">
        <v>164</v>
      </c>
      <c r="B48" s="17" t="str">
        <f>VLOOKUP($A48,data!$A:$F,2,FALSE)</f>
        <v>Scotch transparent 19mmx33m</v>
      </c>
      <c r="C48" s="18">
        <f>VLOOKUP($A48,data!$A:$F,5,FALSE)</f>
        <v>1.3</v>
      </c>
      <c r="D48" s="81"/>
      <c r="E48" s="22">
        <f t="shared" si="0"/>
        <v>0</v>
      </c>
      <c r="F48" s="6"/>
    </row>
    <row r="49" spans="1:7" ht="15" x14ac:dyDescent="0.2">
      <c r="A49" s="13" t="s">
        <v>77</v>
      </c>
      <c r="B49" s="17" t="str">
        <f>VLOOKUP($A49,data!$A:$F,2,FALSE)</f>
        <v>Ciseaux Maped Essentials 13 cm</v>
      </c>
      <c r="C49" s="18">
        <f>VLOOKUP($A49,data!$A:$F,5,FALSE)</f>
        <v>0.6</v>
      </c>
      <c r="D49" s="81"/>
      <c r="E49" s="22">
        <f t="shared" si="0"/>
        <v>0</v>
      </c>
    </row>
    <row r="50" spans="1:7" ht="15" x14ac:dyDescent="0.2">
      <c r="A50" s="13" t="s">
        <v>162</v>
      </c>
      <c r="B50" s="17" t="str">
        <f>VLOOKUP($A50,data!$A:$F,2,FALSE)</f>
        <v>Règle Maped 20 cm</v>
      </c>
      <c r="C50" s="18">
        <f>VLOOKUP($A50,data!$A:$F,5,FALSE)</f>
        <v>0.6</v>
      </c>
      <c r="D50" s="81"/>
      <c r="E50" s="82">
        <f t="shared" ref="E50:E51" si="1">D50*C50</f>
        <v>0</v>
      </c>
    </row>
    <row r="51" spans="1:7" ht="15" x14ac:dyDescent="0.2">
      <c r="A51" s="13" t="s">
        <v>163</v>
      </c>
      <c r="B51" s="17" t="str">
        <f>VLOOKUP($A51,data!$A:$F,2,FALSE)</f>
        <v>Règle Maped 30 cm</v>
      </c>
      <c r="C51" s="18">
        <f>VLOOKUP($A51,data!$A:$F,5,FALSE)</f>
        <v>0.8</v>
      </c>
      <c r="D51" s="81"/>
      <c r="E51" s="82">
        <f t="shared" si="1"/>
        <v>0</v>
      </c>
    </row>
    <row r="52" spans="1:7" ht="15" x14ac:dyDescent="0.2">
      <c r="A52" s="83"/>
      <c r="C52" s="6"/>
      <c r="D52" s="83"/>
      <c r="E52" s="6"/>
      <c r="F52" s="6"/>
    </row>
    <row r="53" spans="1:7" ht="15" x14ac:dyDescent="0.2">
      <c r="B53" s="225" t="s">
        <v>229</v>
      </c>
      <c r="C53" s="225"/>
      <c r="D53" s="225"/>
      <c r="E53" s="225"/>
      <c r="F53" s="10"/>
      <c r="G53" s="10"/>
    </row>
    <row r="54" spans="1:7" ht="15" x14ac:dyDescent="0.2">
      <c r="A54" s="13" t="s">
        <v>35</v>
      </c>
      <c r="B54" s="17" t="str">
        <f>VLOOKUP($A54,data!$A:$F,2,FALSE)</f>
        <v>Cahier 24 x 32 PP SEYES 48p bleu</v>
      </c>
      <c r="C54" s="18">
        <f>VLOOKUP($A54,data!$A:$F,5,FALSE)</f>
        <v>1.2</v>
      </c>
      <c r="D54" s="81"/>
      <c r="E54" s="82">
        <f t="shared" ref="E54:E81" si="2">D54*C54</f>
        <v>0</v>
      </c>
    </row>
    <row r="55" spans="1:7" ht="15" x14ac:dyDescent="0.2">
      <c r="A55" s="13" t="s">
        <v>36</v>
      </c>
      <c r="B55" s="17" t="str">
        <f>VLOOKUP($A55,data!$A:$F,2,FALSE)</f>
        <v xml:space="preserve">                                                   gris perle</v>
      </c>
      <c r="C55" s="18">
        <f>VLOOKUP($A55,data!$A:$F,5,FALSE)</f>
        <v>1.2</v>
      </c>
      <c r="D55" s="81"/>
      <c r="E55" s="82">
        <f t="shared" si="2"/>
        <v>0</v>
      </c>
    </row>
    <row r="56" spans="1:7" ht="15" x14ac:dyDescent="0.2">
      <c r="A56" s="13" t="s">
        <v>37</v>
      </c>
      <c r="B56" s="17" t="str">
        <f>VLOOKUP($A56,data!$A:$F,2,FALSE)</f>
        <v xml:space="preserve">                                                   incolore</v>
      </c>
      <c r="C56" s="18">
        <f>VLOOKUP($A56,data!$A:$F,5,FALSE)</f>
        <v>1.2</v>
      </c>
      <c r="D56" s="81"/>
      <c r="E56" s="82">
        <f t="shared" si="2"/>
        <v>0</v>
      </c>
    </row>
    <row r="57" spans="1:7" ht="15" x14ac:dyDescent="0.2">
      <c r="A57" s="13" t="s">
        <v>38</v>
      </c>
      <c r="B57" s="17" t="str">
        <f>VLOOKUP($A57,data!$A:$F,2,FALSE)</f>
        <v xml:space="preserve">                                                   jaune</v>
      </c>
      <c r="C57" s="18">
        <f>VLOOKUP($A57,data!$A:$F,5,FALSE)</f>
        <v>1.2</v>
      </c>
      <c r="D57" s="81"/>
      <c r="E57" s="82">
        <f t="shared" si="2"/>
        <v>0</v>
      </c>
    </row>
    <row r="58" spans="1:7" ht="15" x14ac:dyDescent="0.2">
      <c r="A58" s="13" t="s">
        <v>39</v>
      </c>
      <c r="B58" s="17" t="str">
        <f>VLOOKUP($A58,data!$A:$F,2,FALSE)</f>
        <v xml:space="preserve">                                                   orange</v>
      </c>
      <c r="C58" s="18">
        <f>VLOOKUP($A58,data!$A:$F,5,FALSE)</f>
        <v>1.2</v>
      </c>
      <c r="D58" s="81"/>
      <c r="E58" s="82">
        <f t="shared" si="2"/>
        <v>0</v>
      </c>
    </row>
    <row r="59" spans="1:7" ht="15" x14ac:dyDescent="0.2">
      <c r="A59" s="13" t="s">
        <v>40</v>
      </c>
      <c r="B59" s="17" t="str">
        <f>VLOOKUP($A59,data!$A:$F,2,FALSE)</f>
        <v xml:space="preserve">                                                   rose</v>
      </c>
      <c r="C59" s="18">
        <f>VLOOKUP($A59,data!$A:$F,5,FALSE)</f>
        <v>1.2</v>
      </c>
      <c r="D59" s="81"/>
      <c r="E59" s="82">
        <f t="shared" si="2"/>
        <v>0</v>
      </c>
    </row>
    <row r="60" spans="1:7" ht="15" x14ac:dyDescent="0.2">
      <c r="A60" s="13" t="s">
        <v>41</v>
      </c>
      <c r="B60" s="17" t="str">
        <f>VLOOKUP($A60,data!$A:$F,2,FALSE)</f>
        <v xml:space="preserve">                                                   rouge</v>
      </c>
      <c r="C60" s="18">
        <f>VLOOKUP($A60,data!$A:$F,5,FALSE)</f>
        <v>1.2</v>
      </c>
      <c r="D60" s="81"/>
      <c r="E60" s="82">
        <f t="shared" si="2"/>
        <v>0</v>
      </c>
    </row>
    <row r="61" spans="1:7" ht="15" x14ac:dyDescent="0.2">
      <c r="A61" s="13" t="s">
        <v>42</v>
      </c>
      <c r="B61" s="17" t="str">
        <f>VLOOKUP($A61,data!$A:$F,2,FALSE)</f>
        <v xml:space="preserve">                                                   vert</v>
      </c>
      <c r="C61" s="18">
        <f>VLOOKUP($A61,data!$A:$F,5,FALSE)</f>
        <v>1.2</v>
      </c>
      <c r="D61" s="81"/>
      <c r="E61" s="82">
        <f t="shared" si="2"/>
        <v>0</v>
      </c>
    </row>
    <row r="62" spans="1:7" ht="15" x14ac:dyDescent="0.2">
      <c r="A62" s="13" t="s">
        <v>43</v>
      </c>
      <c r="B62" s="17" t="str">
        <f>VLOOKUP($A62,data!$A:$F,2,FALSE)</f>
        <v xml:space="preserve">                                                   violet</v>
      </c>
      <c r="C62" s="18">
        <f>VLOOKUP($A62,data!$A:$F,5,FALSE)</f>
        <v>1.2</v>
      </c>
      <c r="D62" s="81"/>
      <c r="E62" s="82">
        <f t="shared" si="2"/>
        <v>0</v>
      </c>
    </row>
    <row r="63" spans="1:7" ht="15" x14ac:dyDescent="0.2">
      <c r="A63" s="13" t="s">
        <v>44</v>
      </c>
      <c r="B63" s="17" t="str">
        <f>VLOOKUP($A63,data!$A:$F,2,FALSE)</f>
        <v>Cahier 24 x 32 PP SEYES 96p bleu</v>
      </c>
      <c r="C63" s="18">
        <f>VLOOKUP($A63,data!$A:$F,5,FALSE)</f>
        <v>1.9</v>
      </c>
      <c r="D63" s="81"/>
      <c r="E63" s="82">
        <f t="shared" si="2"/>
        <v>0</v>
      </c>
    </row>
    <row r="64" spans="1:7" ht="15" x14ac:dyDescent="0.2">
      <c r="A64" s="13" t="s">
        <v>45</v>
      </c>
      <c r="B64" s="17" t="str">
        <f>VLOOKUP($A64,data!$A:$F,2,FALSE)</f>
        <v xml:space="preserve">                                                   gris perle</v>
      </c>
      <c r="C64" s="18">
        <f>VLOOKUP($A64,data!$A:$F,5,FALSE)</f>
        <v>1.9</v>
      </c>
      <c r="D64" s="81"/>
      <c r="E64" s="82">
        <f t="shared" si="2"/>
        <v>0</v>
      </c>
    </row>
    <row r="65" spans="1:5" ht="15" x14ac:dyDescent="0.2">
      <c r="A65" s="13" t="s">
        <v>46</v>
      </c>
      <c r="B65" s="17" t="str">
        <f>VLOOKUP($A65,data!$A:$F,2,FALSE)</f>
        <v xml:space="preserve">                                                   incolore</v>
      </c>
      <c r="C65" s="18">
        <f>VLOOKUP($A65,data!$A:$F,5,FALSE)</f>
        <v>1.9</v>
      </c>
      <c r="D65" s="81"/>
      <c r="E65" s="82">
        <f t="shared" si="2"/>
        <v>0</v>
      </c>
    </row>
    <row r="66" spans="1:5" ht="15" x14ac:dyDescent="0.2">
      <c r="A66" s="13" t="s">
        <v>47</v>
      </c>
      <c r="B66" s="17" t="str">
        <f>VLOOKUP($A66,data!$A:$F,2,FALSE)</f>
        <v xml:space="preserve">                                                   jaune</v>
      </c>
      <c r="C66" s="18">
        <f>VLOOKUP($A66,data!$A:$F,5,FALSE)</f>
        <v>1.9</v>
      </c>
      <c r="D66" s="81"/>
      <c r="E66" s="82">
        <f t="shared" si="2"/>
        <v>0</v>
      </c>
    </row>
    <row r="67" spans="1:5" ht="15" x14ac:dyDescent="0.2">
      <c r="A67" s="13" t="s">
        <v>48</v>
      </c>
      <c r="B67" s="17" t="str">
        <f>VLOOKUP($A67,data!$A:$F,2,FALSE)</f>
        <v xml:space="preserve">                                                   orange</v>
      </c>
      <c r="C67" s="18">
        <f>VLOOKUP($A67,data!$A:$F,5,FALSE)</f>
        <v>1.9</v>
      </c>
      <c r="D67" s="81"/>
      <c r="E67" s="82">
        <f t="shared" si="2"/>
        <v>0</v>
      </c>
    </row>
    <row r="68" spans="1:5" ht="15" x14ac:dyDescent="0.2">
      <c r="A68" s="13" t="s">
        <v>49</v>
      </c>
      <c r="B68" s="17" t="str">
        <f>VLOOKUP($A68,data!$A:$F,2,FALSE)</f>
        <v xml:space="preserve">                                                   rose</v>
      </c>
      <c r="C68" s="18">
        <f>VLOOKUP($A68,data!$A:$F,5,FALSE)</f>
        <v>1.9</v>
      </c>
      <c r="D68" s="81"/>
      <c r="E68" s="82">
        <f t="shared" si="2"/>
        <v>0</v>
      </c>
    </row>
    <row r="69" spans="1:5" ht="15" x14ac:dyDescent="0.2">
      <c r="A69" s="13" t="s">
        <v>50</v>
      </c>
      <c r="B69" s="17" t="str">
        <f>VLOOKUP($A69,data!$A:$F,2,FALSE)</f>
        <v xml:space="preserve">                                                   rouge</v>
      </c>
      <c r="C69" s="18">
        <f>VLOOKUP($A69,data!$A:$F,5,FALSE)</f>
        <v>1.9</v>
      </c>
      <c r="D69" s="81"/>
      <c r="E69" s="82">
        <f t="shared" si="2"/>
        <v>0</v>
      </c>
    </row>
    <row r="70" spans="1:5" ht="15" x14ac:dyDescent="0.2">
      <c r="A70" s="13" t="s">
        <v>51</v>
      </c>
      <c r="B70" s="17" t="str">
        <f>VLOOKUP($A70,data!$A:$F,2,FALSE)</f>
        <v xml:space="preserve">                                                   vert</v>
      </c>
      <c r="C70" s="18">
        <f>VLOOKUP($A70,data!$A:$F,5,FALSE)</f>
        <v>1.9</v>
      </c>
      <c r="D70" s="81"/>
      <c r="E70" s="82">
        <f t="shared" si="2"/>
        <v>0</v>
      </c>
    </row>
    <row r="71" spans="1:5" ht="15" x14ac:dyDescent="0.2">
      <c r="A71" s="13" t="s">
        <v>52</v>
      </c>
      <c r="B71" s="17" t="str">
        <f>VLOOKUP($A71,data!$A:$F,2,FALSE)</f>
        <v xml:space="preserve">                                                   violet</v>
      </c>
      <c r="C71" s="18">
        <f>VLOOKUP($A71,data!$A:$F,5,FALSE)</f>
        <v>1.9</v>
      </c>
      <c r="D71" s="81"/>
      <c r="E71" s="82">
        <f t="shared" si="2"/>
        <v>0</v>
      </c>
    </row>
    <row r="72" spans="1:5" ht="15" x14ac:dyDescent="0.2">
      <c r="A72" s="13" t="s">
        <v>53</v>
      </c>
      <c r="B72" s="17" t="str">
        <f>VLOOKUP($A72,data!$A:$F,2,FALSE)</f>
        <v>Cahier 24 x 32 PP à rabats SEYES 48p bleu</v>
      </c>
      <c r="C72" s="18">
        <f>VLOOKUP($A72,data!$A:$F,5,FALSE)</f>
        <v>1.8</v>
      </c>
      <c r="D72" s="81"/>
      <c r="E72" s="82">
        <f t="shared" si="2"/>
        <v>0</v>
      </c>
    </row>
    <row r="73" spans="1:5" ht="15" x14ac:dyDescent="0.2">
      <c r="A73" s="13" t="s">
        <v>54</v>
      </c>
      <c r="B73" s="17" t="str">
        <f>VLOOKUP($A73,data!$A:$F,2,FALSE)</f>
        <v xml:space="preserve">                                                                  jaune</v>
      </c>
      <c r="C73" s="18">
        <f>VLOOKUP($A73,data!$A:$F,5,FALSE)</f>
        <v>1.8</v>
      </c>
      <c r="D73" s="81"/>
      <c r="E73" s="82">
        <f t="shared" si="2"/>
        <v>0</v>
      </c>
    </row>
    <row r="74" spans="1:5" ht="15" x14ac:dyDescent="0.2">
      <c r="A74" s="13" t="s">
        <v>55</v>
      </c>
      <c r="B74" s="17" t="str">
        <f>VLOOKUP($A74,data!$A:$F,2,FALSE)</f>
        <v xml:space="preserve">                                                                  rouge</v>
      </c>
      <c r="C74" s="18">
        <f>VLOOKUP($A74,data!$A:$F,5,FALSE)</f>
        <v>1.8</v>
      </c>
      <c r="D74" s="81"/>
      <c r="E74" s="82">
        <f t="shared" si="2"/>
        <v>0</v>
      </c>
    </row>
    <row r="75" spans="1:5" ht="15" x14ac:dyDescent="0.2">
      <c r="A75" s="13" t="s">
        <v>56</v>
      </c>
      <c r="B75" s="17" t="str">
        <f>VLOOKUP($A75,data!$A:$F,2,FALSE)</f>
        <v xml:space="preserve">                                                                  vert</v>
      </c>
      <c r="C75" s="18">
        <f>VLOOKUP($A75,data!$A:$F,5,FALSE)</f>
        <v>1.8</v>
      </c>
      <c r="D75" s="81"/>
      <c r="E75" s="82">
        <f t="shared" si="2"/>
        <v>0</v>
      </c>
    </row>
    <row r="76" spans="1:5" ht="15" x14ac:dyDescent="0.2">
      <c r="A76" s="13" t="s">
        <v>57</v>
      </c>
      <c r="B76" s="17" t="str">
        <f>VLOOKUP($A76,data!$A:$F,2,FALSE)</f>
        <v>Cahier 24 x 32 PP à rabats SEYES 96p bleu</v>
      </c>
      <c r="C76" s="18">
        <f>VLOOKUP($A76,data!$A:$F,5,FALSE)</f>
        <v>2.9</v>
      </c>
      <c r="D76" s="81"/>
      <c r="E76" s="82">
        <f t="shared" si="2"/>
        <v>0</v>
      </c>
    </row>
    <row r="77" spans="1:5" ht="15" x14ac:dyDescent="0.2">
      <c r="A77" s="13" t="s">
        <v>58</v>
      </c>
      <c r="B77" s="17" t="str">
        <f>VLOOKUP($A77,data!$A:$F,2,FALSE)</f>
        <v xml:space="preserve">                                                                  incolore</v>
      </c>
      <c r="C77" s="18">
        <f>VLOOKUP($A77,data!$A:$F,5,FALSE)</f>
        <v>2.9</v>
      </c>
      <c r="D77" s="81"/>
      <c r="E77" s="82">
        <f t="shared" si="2"/>
        <v>0</v>
      </c>
    </row>
    <row r="78" spans="1:5" ht="15" x14ac:dyDescent="0.2">
      <c r="A78" s="13" t="s">
        <v>59</v>
      </c>
      <c r="B78" s="17" t="str">
        <f>VLOOKUP($A78,data!$A:$F,2,FALSE)</f>
        <v xml:space="preserve">                                                                  jaune</v>
      </c>
      <c r="C78" s="18">
        <f>VLOOKUP($A78,data!$A:$F,5,FALSE)</f>
        <v>2.9</v>
      </c>
      <c r="D78" s="81"/>
      <c r="E78" s="82">
        <f t="shared" si="2"/>
        <v>0</v>
      </c>
    </row>
    <row r="79" spans="1:5" ht="15" x14ac:dyDescent="0.2">
      <c r="A79" s="13" t="s">
        <v>60</v>
      </c>
      <c r="B79" s="17" t="str">
        <f>VLOOKUP($A79,data!$A:$F,2,FALSE)</f>
        <v xml:space="preserve">                                                                  rouge</v>
      </c>
      <c r="C79" s="18">
        <f>VLOOKUP($A79,data!$A:$F,5,FALSE)</f>
        <v>2.9</v>
      </c>
      <c r="D79" s="81"/>
      <c r="E79" s="82">
        <f t="shared" si="2"/>
        <v>0</v>
      </c>
    </row>
    <row r="80" spans="1:5" ht="15" x14ac:dyDescent="0.2">
      <c r="A80" s="13" t="s">
        <v>61</v>
      </c>
      <c r="B80" s="17" t="str">
        <f>VLOOKUP($A80,data!$A:$F,2,FALSE)</f>
        <v xml:space="preserve">                                                                  vert</v>
      </c>
      <c r="C80" s="18">
        <f>VLOOKUP($A80,data!$A:$F,5,FALSE)</f>
        <v>2.9</v>
      </c>
      <c r="D80" s="81"/>
      <c r="E80" s="82">
        <f t="shared" si="2"/>
        <v>0</v>
      </c>
    </row>
    <row r="81" spans="1:7" ht="15" x14ac:dyDescent="0.2">
      <c r="A81" s="13" t="s">
        <v>192</v>
      </c>
      <c r="B81" s="17" t="str">
        <f>VLOOKUP($A81,data!$A:$F,2,FALSE)</f>
        <v>Cahier 24 x 32 cartonné SEYES 96 pages (bleu, jaune, vert, rouge)</v>
      </c>
      <c r="C81" s="18">
        <f>VLOOKUP($A81,data!$A:$F,5,FALSE)</f>
        <v>1.3</v>
      </c>
      <c r="D81" s="81"/>
      <c r="E81" s="82">
        <f t="shared" si="2"/>
        <v>0</v>
      </c>
    </row>
    <row r="82" spans="1:7" ht="15" x14ac:dyDescent="0.2">
      <c r="A82" s="9"/>
      <c r="C82" s="8"/>
      <c r="D82" s="80"/>
      <c r="E82" s="80"/>
      <c r="F82" s="80"/>
    </row>
    <row r="83" spans="1:7" s="94" customFormat="1" ht="31" customHeight="1" x14ac:dyDescent="0.2">
      <c r="B83" s="226" t="s">
        <v>432</v>
      </c>
      <c r="C83" s="226"/>
      <c r="D83" s="226"/>
      <c r="E83" s="226"/>
      <c r="F83" s="10"/>
      <c r="G83" s="10"/>
    </row>
    <row r="84" spans="1:7" ht="15" x14ac:dyDescent="0.2">
      <c r="A84" s="13" t="s">
        <v>33</v>
      </c>
      <c r="B84" s="17" t="str">
        <f>VLOOKUP($A84,data!$A:$F,2,FALSE)</f>
        <v>Cahier 24 x 32 PP 5x5 48p incolore</v>
      </c>
      <c r="C84" s="18">
        <f>VLOOKUP($A84,data!$A:$F,5,FALSE)</f>
        <v>1.2</v>
      </c>
      <c r="D84" s="81"/>
      <c r="E84" s="82">
        <f t="shared" ref="E84:E86" si="3">D84*C84</f>
        <v>0</v>
      </c>
    </row>
    <row r="85" spans="1:7" ht="15" x14ac:dyDescent="0.2">
      <c r="A85" s="13" t="s">
        <v>34</v>
      </c>
      <c r="B85" s="17" t="str">
        <f>VLOOKUP($A85,data!$A:$F,2,FALSE)</f>
        <v>Cahier 24 x 32 PP 5x5 96p incolore</v>
      </c>
      <c r="C85" s="18">
        <f>VLOOKUP($A85,data!$A:$F,5,FALSE)</f>
        <v>1.9</v>
      </c>
      <c r="D85" s="81"/>
      <c r="E85" s="82">
        <f t="shared" si="3"/>
        <v>0</v>
      </c>
    </row>
    <row r="86" spans="1:7" ht="15" x14ac:dyDescent="0.2">
      <c r="A86" s="13" t="s">
        <v>62</v>
      </c>
      <c r="B86" s="17" t="str">
        <f>VLOOKUP($A86,data!$A:$F,2,FALSE)</f>
        <v>Cahier 24 x 32 cartonné 5x5 96p (bleu, jaune, vert, rouge)</v>
      </c>
      <c r="C86" s="18">
        <f>VLOOKUP($A86,data!$A:$F,5,FALSE)</f>
        <v>1.3</v>
      </c>
      <c r="D86" s="81"/>
      <c r="E86" s="82">
        <f t="shared" si="3"/>
        <v>0</v>
      </c>
      <c r="F86" s="80"/>
    </row>
    <row r="87" spans="1:7" ht="15" x14ac:dyDescent="0.2">
      <c r="A87" s="9"/>
      <c r="C87" s="8"/>
      <c r="D87" s="80"/>
      <c r="E87" s="80"/>
      <c r="F87" s="80"/>
    </row>
    <row r="88" spans="1:7" ht="30" customHeight="1" x14ac:dyDescent="0.2">
      <c r="B88" s="226" t="s">
        <v>430</v>
      </c>
      <c r="C88" s="226"/>
      <c r="D88" s="226"/>
      <c r="E88" s="226"/>
      <c r="F88" s="80"/>
      <c r="G88" s="80"/>
    </row>
    <row r="89" spans="1:7" ht="15" x14ac:dyDescent="0.2">
      <c r="A89" s="13" t="s">
        <v>81</v>
      </c>
      <c r="B89" s="17" t="str">
        <f>VLOOKUP($A89,data!$A:$F,2,FALSE)</f>
        <v>Classeur PP opaque A4 maxi, diam 30mm, dos 40 mm bleu</v>
      </c>
      <c r="C89" s="18">
        <f>VLOOKUP($A89,data!$A:$F,5,FALSE)</f>
        <v>2.7</v>
      </c>
      <c r="D89" s="81"/>
      <c r="E89" s="82">
        <f t="shared" ref="E89:E96" si="4">D89*C89</f>
        <v>0</v>
      </c>
    </row>
    <row r="90" spans="1:7" ht="15" x14ac:dyDescent="0.2">
      <c r="A90" s="13" t="s">
        <v>82</v>
      </c>
      <c r="B90" s="17" t="str">
        <f>VLOOKUP($A90,data!$A:$F,2,FALSE)</f>
        <v xml:space="preserve">                                                                                                  jaune</v>
      </c>
      <c r="C90" s="18">
        <f>VLOOKUP($A90,data!$A:$F,5,FALSE)</f>
        <v>2.7</v>
      </c>
      <c r="D90" s="81"/>
      <c r="E90" s="82">
        <f t="shared" si="4"/>
        <v>0</v>
      </c>
    </row>
    <row r="91" spans="1:7" ht="15" x14ac:dyDescent="0.2">
      <c r="A91" s="13" t="s">
        <v>83</v>
      </c>
      <c r="B91" s="17" t="str">
        <f>VLOOKUP($A91,data!$A:$F,2,FALSE)</f>
        <v xml:space="preserve">                                                                                                   noir</v>
      </c>
      <c r="C91" s="18">
        <f>VLOOKUP($A91,data!$A:$F,5,FALSE)</f>
        <v>2.7</v>
      </c>
      <c r="D91" s="81"/>
      <c r="E91" s="82">
        <f t="shared" si="4"/>
        <v>0</v>
      </c>
    </row>
    <row r="92" spans="1:7" ht="15" x14ac:dyDescent="0.2">
      <c r="A92" s="13" t="s">
        <v>84</v>
      </c>
      <c r="B92" s="17" t="str">
        <f>VLOOKUP($A92,data!$A:$F,2,FALSE)</f>
        <v xml:space="preserve">                                                                                                   rouge</v>
      </c>
      <c r="C92" s="18">
        <f>VLOOKUP($A92,data!$A:$F,5,FALSE)</f>
        <v>2.7</v>
      </c>
      <c r="D92" s="81"/>
      <c r="E92" s="82">
        <f t="shared" si="4"/>
        <v>0</v>
      </c>
    </row>
    <row r="93" spans="1:7" ht="15" x14ac:dyDescent="0.2">
      <c r="A93" s="13" t="s">
        <v>85</v>
      </c>
      <c r="B93" s="17" t="str">
        <f>VLOOKUP($A93,data!$A:$F,2,FALSE)</f>
        <v xml:space="preserve">                                                                                                   vert</v>
      </c>
      <c r="C93" s="18">
        <f>VLOOKUP($A93,data!$A:$F,5,FALSE)</f>
        <v>2.7</v>
      </c>
      <c r="D93" s="81"/>
      <c r="E93" s="82">
        <f t="shared" si="4"/>
        <v>0</v>
      </c>
    </row>
    <row r="94" spans="1:7" ht="15" x14ac:dyDescent="0.2">
      <c r="A94" s="13" t="s">
        <v>140</v>
      </c>
      <c r="B94" s="17" t="str">
        <f>VLOOKUP($A94,data!$A:$F,2,FALSE)</f>
        <v>Intercalaires A4 (12x)</v>
      </c>
      <c r="C94" s="18">
        <f>VLOOKUP($A94,data!$A:$F,5,FALSE)</f>
        <v>1.4</v>
      </c>
      <c r="D94" s="81"/>
      <c r="E94" s="82">
        <f t="shared" si="4"/>
        <v>0</v>
      </c>
    </row>
    <row r="95" spans="1:7" ht="15" x14ac:dyDescent="0.2">
      <c r="A95" s="13" t="s">
        <v>141</v>
      </c>
      <c r="B95" s="17" t="str">
        <f>VLOOKUP($A95,data!$A:$F,2,FALSE)</f>
        <v>Intercalaires A4 (6x)</v>
      </c>
      <c r="C95" s="18">
        <f>VLOOKUP($A95,data!$A:$F,5,FALSE)</f>
        <v>0.7</v>
      </c>
      <c r="D95" s="81"/>
      <c r="E95" s="82">
        <f t="shared" si="4"/>
        <v>0</v>
      </c>
    </row>
    <row r="96" spans="1:7" ht="15" x14ac:dyDescent="0.2">
      <c r="A96" s="13" t="s">
        <v>144</v>
      </c>
      <c r="B96" s="17" t="str">
        <f>VLOOKUP($A96,data!$A:$F,2,FALSE)</f>
        <v>Pochettes perforées A4 (50x)</v>
      </c>
      <c r="C96" s="18">
        <f>VLOOKUP($A96,data!$A:$F,5,FALSE)</f>
        <v>3.5</v>
      </c>
      <c r="D96" s="81"/>
      <c r="E96" s="82">
        <f t="shared" si="4"/>
        <v>0</v>
      </c>
    </row>
    <row r="97" spans="1:7" ht="15" x14ac:dyDescent="0.2">
      <c r="A97" s="9"/>
      <c r="C97" s="8"/>
      <c r="D97" s="80"/>
      <c r="E97" s="80"/>
      <c r="F97" s="80"/>
    </row>
    <row r="98" spans="1:7" ht="15" x14ac:dyDescent="0.2">
      <c r="B98" s="225" t="s">
        <v>431</v>
      </c>
      <c r="C98" s="225"/>
      <c r="D98" s="225"/>
      <c r="E98" s="225"/>
    </row>
    <row r="99" spans="1:7" ht="15" x14ac:dyDescent="0.2">
      <c r="A99" s="13" t="s">
        <v>64</v>
      </c>
      <c r="B99" s="17" t="str">
        <f>VLOOKUP($A99,data!$A:$F,2,FALSE)</f>
        <v>Chemise 3 rabats PP opaque bleu</v>
      </c>
      <c r="C99" s="18">
        <f>VLOOKUP($A99,data!$A:$F,5,FALSE)</f>
        <v>1.2</v>
      </c>
      <c r="D99" s="81"/>
      <c r="E99" s="82">
        <f t="shared" ref="E99:E103" si="5">D99*C99</f>
        <v>0</v>
      </c>
    </row>
    <row r="100" spans="1:7" ht="15" x14ac:dyDescent="0.2">
      <c r="A100" s="13" t="s">
        <v>65</v>
      </c>
      <c r="B100" s="17" t="str">
        <f>VLOOKUP($A100,data!$A:$F,2,FALSE)</f>
        <v xml:space="preserve">                                                   jaune</v>
      </c>
      <c r="C100" s="18">
        <f>VLOOKUP($A100,data!$A:$F,5,FALSE)</f>
        <v>1.2</v>
      </c>
      <c r="D100" s="81"/>
      <c r="E100" s="82">
        <f t="shared" si="5"/>
        <v>0</v>
      </c>
    </row>
    <row r="101" spans="1:7" ht="15" x14ac:dyDescent="0.2">
      <c r="A101" s="13" t="s">
        <v>66</v>
      </c>
      <c r="B101" s="17" t="str">
        <f>VLOOKUP($A101,data!$A:$F,2,FALSE)</f>
        <v xml:space="preserve">                                                   noir</v>
      </c>
      <c r="C101" s="18">
        <f>VLOOKUP($A101,data!$A:$F,5,FALSE)</f>
        <v>1.2</v>
      </c>
      <c r="D101" s="81"/>
      <c r="E101" s="82">
        <f t="shared" si="5"/>
        <v>0</v>
      </c>
    </row>
    <row r="102" spans="1:7" ht="15" x14ac:dyDescent="0.2">
      <c r="A102" s="13" t="s">
        <v>67</v>
      </c>
      <c r="B102" s="17" t="str">
        <f>VLOOKUP($A102,data!$A:$F,2,FALSE)</f>
        <v xml:space="preserve">                                                   rouge</v>
      </c>
      <c r="C102" s="18">
        <f>VLOOKUP($A102,data!$A:$F,5,FALSE)</f>
        <v>1.2</v>
      </c>
      <c r="D102" s="81"/>
      <c r="E102" s="82">
        <f t="shared" si="5"/>
        <v>0</v>
      </c>
    </row>
    <row r="103" spans="1:7" ht="15" x14ac:dyDescent="0.2">
      <c r="A103" s="13" t="s">
        <v>68</v>
      </c>
      <c r="B103" s="17" t="str">
        <f>VLOOKUP($A103,data!$A:$F,2,FALSE)</f>
        <v xml:space="preserve">                                                   vert</v>
      </c>
      <c r="C103" s="18">
        <f>VLOOKUP($A103,data!$A:$F,5,FALSE)</f>
        <v>1.2</v>
      </c>
      <c r="D103" s="81"/>
      <c r="E103" s="82">
        <f t="shared" si="5"/>
        <v>0</v>
      </c>
    </row>
    <row r="104" spans="1:7" ht="15" x14ac:dyDescent="0.2">
      <c r="A104" s="9"/>
      <c r="C104" s="8"/>
      <c r="D104" s="80"/>
      <c r="E104" s="80"/>
      <c r="F104" s="80"/>
    </row>
    <row r="105" spans="1:7" ht="15.75" customHeight="1" x14ac:dyDescent="0.2">
      <c r="B105" s="225" t="s">
        <v>227</v>
      </c>
      <c r="C105" s="225"/>
      <c r="D105" s="225"/>
      <c r="E105" s="225"/>
      <c r="F105" s="84"/>
      <c r="G105" s="84"/>
    </row>
    <row r="106" spans="1:7" ht="15" x14ac:dyDescent="0.2">
      <c r="A106" s="13" t="s">
        <v>143</v>
      </c>
      <c r="B106" s="85" t="str">
        <f>VLOOKUP($A106,data!$A:$F,2,FALSE)</f>
        <v>Normographe Maped</v>
      </c>
      <c r="C106" s="22">
        <f>VLOOKUP($A106,data!$A:$F,5,FALSE)</f>
        <v>5.2</v>
      </c>
      <c r="D106" s="81"/>
      <c r="E106" s="86">
        <f>D106*C106</f>
        <v>0</v>
      </c>
      <c r="F106" s="84"/>
    </row>
    <row r="107" spans="1:7" ht="15" x14ac:dyDescent="0.2">
      <c r="A107" s="87"/>
      <c r="C107" s="6"/>
      <c r="D107" s="83"/>
      <c r="E107" s="6"/>
      <c r="F107" s="6"/>
    </row>
    <row r="108" spans="1:7" ht="15" x14ac:dyDescent="0.2">
      <c r="B108" s="225" t="s">
        <v>218</v>
      </c>
      <c r="C108" s="225"/>
      <c r="D108" s="225"/>
      <c r="E108" s="225"/>
      <c r="F108" s="6"/>
      <c r="G108" s="6"/>
    </row>
    <row r="109" spans="1:7" ht="15" x14ac:dyDescent="0.2">
      <c r="A109" s="13" t="s">
        <v>109</v>
      </c>
      <c r="B109" s="17" t="str">
        <f>VLOOKUP($A109,data!$A:$F,2,FALSE)</f>
        <v>Equerre Maped 21 cm 45° ou 60°</v>
      </c>
      <c r="C109" s="18">
        <f>VLOOKUP($A109,data!$A:$F,5,FALSE)</f>
        <v>0.8</v>
      </c>
      <c r="D109" s="81"/>
      <c r="E109" s="22">
        <f t="shared" ref="E109:E111" si="6">D109*C109</f>
        <v>0</v>
      </c>
      <c r="F109" s="6"/>
    </row>
    <row r="110" spans="1:7" ht="15" x14ac:dyDescent="0.2">
      <c r="A110" s="13" t="s">
        <v>149</v>
      </c>
      <c r="B110" s="17" t="str">
        <f>VLOOKUP($A110,data!$A:$F,2,FALSE)</f>
        <v>Rapporteur Maped ou equivalent</v>
      </c>
      <c r="C110" s="18">
        <f>VLOOKUP($A110,data!$A:$F,5,FALSE)</f>
        <v>0.7</v>
      </c>
      <c r="D110" s="81"/>
      <c r="E110" s="22">
        <f t="shared" si="6"/>
        <v>0</v>
      </c>
      <c r="F110" s="6"/>
    </row>
    <row r="111" spans="1:7" ht="15" x14ac:dyDescent="0.2">
      <c r="A111" s="13" t="s">
        <v>102</v>
      </c>
      <c r="B111" s="17" t="str">
        <f>VLOOKUP($A111,data!$A:$F,2,FALSE)</f>
        <v>Compas Maped Stop (mine et porte crayon)</v>
      </c>
      <c r="C111" s="18">
        <f>VLOOKUP($A111,data!$A:$F,5,FALSE)</f>
        <v>3.5</v>
      </c>
      <c r="D111" s="81"/>
      <c r="E111" s="22">
        <f t="shared" si="6"/>
        <v>0</v>
      </c>
      <c r="F111" s="6"/>
    </row>
    <row r="112" spans="1:7" ht="15" x14ac:dyDescent="0.2">
      <c r="A112" s="11"/>
      <c r="C112" s="8"/>
      <c r="D112" s="80"/>
      <c r="E112" s="80"/>
      <c r="F112" s="80"/>
    </row>
    <row r="113" spans="1:7" ht="15" x14ac:dyDescent="0.2">
      <c r="B113" s="225" t="s">
        <v>221</v>
      </c>
      <c r="C113" s="225"/>
      <c r="D113" s="225"/>
      <c r="E113" s="225"/>
      <c r="F113" s="80"/>
      <c r="G113" s="80"/>
    </row>
    <row r="114" spans="1:7" ht="15" x14ac:dyDescent="0.2">
      <c r="A114" s="13" t="s">
        <v>115</v>
      </c>
      <c r="B114" s="17" t="str">
        <f>VLOOKUP($A114,data!$A:$F,2,FALSE)</f>
        <v>Feuillets mobiles A4 dessin (100p)</v>
      </c>
      <c r="C114" s="18">
        <f>VLOOKUP($A114,data!$A:$F,5,FALSE)</f>
        <v>2.2999999999999998</v>
      </c>
      <c r="D114" s="81"/>
      <c r="E114" s="82">
        <f t="shared" ref="E114:E115" si="7">D114*C114</f>
        <v>0</v>
      </c>
    </row>
    <row r="115" spans="1:7" ht="15" x14ac:dyDescent="0.2">
      <c r="A115" s="13" t="s">
        <v>112</v>
      </c>
      <c r="B115" s="17" t="str">
        <f>VLOOKUP($A115,data!$A:$F,2,FALSE)</f>
        <v>Feuilles A4 papier millimétré (12x)</v>
      </c>
      <c r="C115" s="18">
        <f>VLOOKUP($A115,data!$A:$F,5,FALSE)</f>
        <v>3.7</v>
      </c>
      <c r="D115" s="81"/>
      <c r="E115" s="82">
        <f t="shared" si="7"/>
        <v>0</v>
      </c>
      <c r="F115" s="80"/>
    </row>
    <row r="116" spans="1:7" ht="15" x14ac:dyDescent="0.2">
      <c r="A116" s="9"/>
      <c r="B116" s="12"/>
      <c r="C116" s="8"/>
      <c r="D116" s="80"/>
      <c r="E116" s="80"/>
      <c r="F116" s="80"/>
    </row>
    <row r="117" spans="1:7" ht="15" x14ac:dyDescent="0.2">
      <c r="B117" s="225" t="s">
        <v>223</v>
      </c>
      <c r="C117" s="225"/>
      <c r="D117" s="225"/>
      <c r="E117" s="225"/>
      <c r="F117" s="80"/>
      <c r="G117" s="80"/>
    </row>
    <row r="118" spans="1:7" ht="15" x14ac:dyDescent="0.2">
      <c r="A118" s="13" t="s">
        <v>28</v>
      </c>
      <c r="B118" s="17" t="str">
        <f>VLOOKUP($A118,data!$A:$F,2,FALSE)</f>
        <v>Bloc dessin A3 28 pages</v>
      </c>
      <c r="C118" s="18">
        <f>VLOOKUP($A118,data!$A:$F,5,FALSE)</f>
        <v>2.1</v>
      </c>
      <c r="D118" s="81"/>
      <c r="E118" s="82">
        <f t="shared" ref="E118" si="8">D118*C118</f>
        <v>0</v>
      </c>
    </row>
    <row r="119" spans="1:7" ht="15" x14ac:dyDescent="0.2">
      <c r="A119" s="11"/>
      <c r="C119" s="8"/>
      <c r="D119" s="80"/>
      <c r="E119" s="80"/>
      <c r="F119" s="80"/>
    </row>
    <row r="120" spans="1:7" ht="15" x14ac:dyDescent="0.2">
      <c r="B120" s="225" t="s">
        <v>429</v>
      </c>
      <c r="C120" s="225"/>
      <c r="D120" s="225"/>
      <c r="E120" s="225"/>
      <c r="F120" s="80"/>
    </row>
    <row r="121" spans="1:7" ht="15" x14ac:dyDescent="0.2">
      <c r="A121" s="13" t="s">
        <v>167</v>
      </c>
      <c r="B121" s="17" t="str">
        <f>VLOOKUP($A121,data!$A:$F,2,FALSE)</f>
        <v>Stabilo Fineliner bleu - point 88 0,4mm</v>
      </c>
      <c r="C121" s="18">
        <f>VLOOKUP($A121,data!$A:$F,5,FALSE)</f>
        <v>0.6</v>
      </c>
      <c r="D121" s="81"/>
      <c r="E121" s="82">
        <f t="shared" ref="E121:E124" si="9">D121*C121</f>
        <v>0</v>
      </c>
    </row>
    <row r="122" spans="1:7" ht="15" x14ac:dyDescent="0.2">
      <c r="A122" s="13" t="s">
        <v>168</v>
      </c>
      <c r="B122" s="17" t="str">
        <f>VLOOKUP($A122,data!$A:$F,2,FALSE)</f>
        <v>Stabilo Fineliner noir - point 88 0,4mm</v>
      </c>
      <c r="C122" s="18">
        <f>VLOOKUP($A122,data!$A:$F,5,FALSE)</f>
        <v>0.6</v>
      </c>
      <c r="D122" s="81"/>
      <c r="E122" s="82">
        <f t="shared" si="9"/>
        <v>0</v>
      </c>
    </row>
    <row r="123" spans="1:7" ht="15" x14ac:dyDescent="0.2">
      <c r="A123" s="13" t="s">
        <v>169</v>
      </c>
      <c r="B123" s="17" t="str">
        <f>VLOOKUP($A123,data!$A:$F,2,FALSE)</f>
        <v>Stabilo Fineliner rouge - point 88 0,4mm</v>
      </c>
      <c r="C123" s="18">
        <f>VLOOKUP($A123,data!$A:$F,5,FALSE)</f>
        <v>0.6</v>
      </c>
      <c r="D123" s="81"/>
      <c r="E123" s="82">
        <f t="shared" si="9"/>
        <v>0</v>
      </c>
    </row>
    <row r="124" spans="1:7" ht="15" x14ac:dyDescent="0.2">
      <c r="A124" s="13" t="s">
        <v>170</v>
      </c>
      <c r="B124" s="17" t="str">
        <f>VLOOKUP($A124,data!$A:$F,2,FALSE)</f>
        <v>Stabilo Fineliner vert - point 88 0,4mm</v>
      </c>
      <c r="C124" s="18">
        <f>VLOOKUP($A124,data!$A:$F,5,FALSE)</f>
        <v>0.6</v>
      </c>
      <c r="D124" s="81"/>
      <c r="E124" s="82">
        <f t="shared" si="9"/>
        <v>0</v>
      </c>
    </row>
    <row r="128" spans="1:7" ht="15" x14ac:dyDescent="0.2">
      <c r="A128" s="9"/>
      <c r="C128" s="8"/>
      <c r="D128" s="80"/>
      <c r="E128" s="6"/>
      <c r="F128" s="6"/>
    </row>
    <row r="129" spans="1:6" ht="15.75" customHeight="1" x14ac:dyDescent="0.2">
      <c r="B129" s="88"/>
      <c r="C129" s="89"/>
    </row>
    <row r="130" spans="1:6" ht="15.75" customHeight="1" x14ac:dyDescent="0.2">
      <c r="B130" s="88"/>
      <c r="C130" s="89"/>
    </row>
    <row r="131" spans="1:6" ht="15.75" customHeight="1" x14ac:dyDescent="0.2">
      <c r="B131" s="88"/>
      <c r="C131" s="89"/>
    </row>
    <row r="135" spans="1:6" ht="15" x14ac:dyDescent="0.2">
      <c r="A135" s="9"/>
      <c r="C135" s="8"/>
      <c r="D135" s="80"/>
      <c r="E135" s="80"/>
      <c r="F135" s="80"/>
    </row>
    <row r="136" spans="1:6" ht="15.75" customHeight="1" x14ac:dyDescent="0.2">
      <c r="B136" s="88"/>
      <c r="C136" s="89"/>
    </row>
    <row r="137" spans="1:6" ht="15.75" customHeight="1" x14ac:dyDescent="0.2">
      <c r="B137" s="88"/>
      <c r="C137" s="89"/>
    </row>
    <row r="138" spans="1:6" ht="15.75" customHeight="1" x14ac:dyDescent="0.2">
      <c r="B138" s="88"/>
      <c r="C138" s="89"/>
    </row>
    <row r="139" spans="1:6" ht="15.75" customHeight="1" x14ac:dyDescent="0.2">
      <c r="B139" s="88"/>
      <c r="C139" s="89"/>
    </row>
    <row r="140" spans="1:6" ht="15.75" customHeight="1" x14ac:dyDescent="0.2">
      <c r="B140" s="88"/>
      <c r="C140" s="89"/>
    </row>
    <row r="141" spans="1:6" ht="15.75" customHeight="1" x14ac:dyDescent="0.2">
      <c r="B141" s="88"/>
      <c r="C141" s="89"/>
    </row>
    <row r="142" spans="1:6" ht="15.75" customHeight="1" x14ac:dyDescent="0.2">
      <c r="B142" s="88"/>
      <c r="C142" s="89"/>
    </row>
    <row r="143" spans="1:6" ht="15.75" customHeight="1" x14ac:dyDescent="0.2">
      <c r="B143" s="88"/>
      <c r="C143" s="89"/>
    </row>
    <row r="144" spans="1:6" ht="15.75" customHeight="1" x14ac:dyDescent="0.2">
      <c r="B144" s="88"/>
      <c r="C144" s="89"/>
    </row>
    <row r="145" spans="2:3" ht="15.75" customHeight="1" x14ac:dyDescent="0.2">
      <c r="B145" s="88"/>
      <c r="C145" s="89"/>
    </row>
    <row r="146" spans="2:3" ht="15.75" customHeight="1" x14ac:dyDescent="0.2">
      <c r="B146" s="88"/>
      <c r="C146" s="89"/>
    </row>
    <row r="147" spans="2:3" ht="15.75" customHeight="1" x14ac:dyDescent="0.2">
      <c r="B147" s="88"/>
      <c r="C147" s="89"/>
    </row>
    <row r="148" spans="2:3" ht="15.75" customHeight="1" x14ac:dyDescent="0.2">
      <c r="B148" s="88"/>
      <c r="C148" s="89"/>
    </row>
    <row r="149" spans="2:3" ht="15.75" customHeight="1" x14ac:dyDescent="0.2">
      <c r="B149" s="88"/>
      <c r="C149" s="89"/>
    </row>
    <row r="150" spans="2:3" ht="15.75" customHeight="1" x14ac:dyDescent="0.2">
      <c r="B150" s="88"/>
      <c r="C150" s="89"/>
    </row>
    <row r="151" spans="2:3" ht="15.75" customHeight="1" x14ac:dyDescent="0.2">
      <c r="B151" s="88"/>
      <c r="C151" s="89"/>
    </row>
    <row r="152" spans="2:3" ht="15.75" customHeight="1" x14ac:dyDescent="0.2">
      <c r="B152" s="88"/>
      <c r="C152" s="89"/>
    </row>
    <row r="153" spans="2:3" ht="15.75" customHeight="1" x14ac:dyDescent="0.2">
      <c r="B153" s="88"/>
      <c r="C153" s="89"/>
    </row>
    <row r="154" spans="2:3" ht="15.75" customHeight="1" x14ac:dyDescent="0.2">
      <c r="B154" s="88"/>
      <c r="C154" s="89"/>
    </row>
    <row r="155" spans="2:3" ht="15.75" customHeight="1" x14ac:dyDescent="0.2">
      <c r="B155" s="88"/>
      <c r="C155" s="89"/>
    </row>
    <row r="156" spans="2:3" ht="15.75" customHeight="1" x14ac:dyDescent="0.2">
      <c r="B156" s="88"/>
      <c r="C156" s="89"/>
    </row>
    <row r="157" spans="2:3" ht="15.75" customHeight="1" x14ac:dyDescent="0.2">
      <c r="B157" s="88"/>
      <c r="C157" s="89"/>
    </row>
    <row r="158" spans="2:3" ht="15.75" customHeight="1" x14ac:dyDescent="0.2">
      <c r="B158" s="88"/>
      <c r="C158" s="89"/>
    </row>
    <row r="159" spans="2:3" ht="15.75" customHeight="1" x14ac:dyDescent="0.2">
      <c r="B159" s="88"/>
      <c r="C159" s="89"/>
    </row>
    <row r="160" spans="2:3" ht="15.75" customHeight="1" x14ac:dyDescent="0.2">
      <c r="B160" s="88"/>
      <c r="C160" s="89"/>
    </row>
    <row r="161" spans="2:3" ht="15.75" customHeight="1" x14ac:dyDescent="0.2">
      <c r="B161" s="88"/>
      <c r="C161" s="89"/>
    </row>
    <row r="162" spans="2:3" ht="15.75" customHeight="1" x14ac:dyDescent="0.2">
      <c r="B162" s="88"/>
      <c r="C162" s="89"/>
    </row>
    <row r="163" spans="2:3" ht="15.75" customHeight="1" x14ac:dyDescent="0.2">
      <c r="B163" s="88"/>
      <c r="C163" s="89"/>
    </row>
    <row r="164" spans="2:3" ht="15.75" customHeight="1" x14ac:dyDescent="0.2">
      <c r="B164" s="88"/>
      <c r="C164" s="89"/>
    </row>
    <row r="165" spans="2:3" ht="15.75" customHeight="1" x14ac:dyDescent="0.2">
      <c r="B165" s="88"/>
      <c r="C165" s="89"/>
    </row>
    <row r="166" spans="2:3" ht="15.75" customHeight="1" x14ac:dyDescent="0.2">
      <c r="B166" s="88"/>
      <c r="C166" s="89"/>
    </row>
    <row r="167" spans="2:3" ht="15.75" customHeight="1" x14ac:dyDescent="0.2">
      <c r="B167" s="88"/>
      <c r="C167" s="89"/>
    </row>
    <row r="168" spans="2:3" ht="15.75" customHeight="1" x14ac:dyDescent="0.2">
      <c r="B168" s="88"/>
      <c r="C168" s="89"/>
    </row>
    <row r="169" spans="2:3" ht="15.75" customHeight="1" x14ac:dyDescent="0.2">
      <c r="B169" s="88"/>
      <c r="C169" s="89"/>
    </row>
    <row r="170" spans="2:3" ht="15.75" customHeight="1" x14ac:dyDescent="0.2">
      <c r="B170" s="88"/>
      <c r="C170" s="89"/>
    </row>
    <row r="171" spans="2:3" ht="15.75" customHeight="1" x14ac:dyDescent="0.2">
      <c r="B171" s="88"/>
      <c r="C171" s="89"/>
    </row>
    <row r="172" spans="2:3" ht="15.75" customHeight="1" x14ac:dyDescent="0.2">
      <c r="B172" s="88"/>
      <c r="C172" s="89"/>
    </row>
    <row r="173" spans="2:3" ht="15.75" customHeight="1" x14ac:dyDescent="0.2">
      <c r="B173" s="88"/>
      <c r="C173" s="89"/>
    </row>
    <row r="174" spans="2:3" ht="15.75" customHeight="1" x14ac:dyDescent="0.2">
      <c r="B174" s="88"/>
      <c r="C174" s="89"/>
    </row>
    <row r="175" spans="2:3" ht="15.75" customHeight="1" x14ac:dyDescent="0.2">
      <c r="B175" s="88"/>
      <c r="C175" s="89"/>
    </row>
    <row r="176" spans="2:3" ht="15.75" customHeight="1" x14ac:dyDescent="0.2">
      <c r="B176" s="88"/>
      <c r="C176" s="89"/>
    </row>
    <row r="177" spans="2:3" ht="15.75" customHeight="1" x14ac:dyDescent="0.2">
      <c r="B177" s="88"/>
      <c r="C177" s="89"/>
    </row>
    <row r="178" spans="2:3" ht="15.75" customHeight="1" x14ac:dyDescent="0.2">
      <c r="B178" s="88"/>
      <c r="C178" s="89"/>
    </row>
    <row r="179" spans="2:3" ht="15.75" customHeight="1" x14ac:dyDescent="0.2">
      <c r="B179" s="88"/>
      <c r="C179" s="89"/>
    </row>
    <row r="180" spans="2:3" ht="15.75" customHeight="1" x14ac:dyDescent="0.2">
      <c r="B180" s="88"/>
      <c r="C180" s="89"/>
    </row>
    <row r="181" spans="2:3" ht="15.75" customHeight="1" x14ac:dyDescent="0.2">
      <c r="B181" s="88"/>
      <c r="C181" s="89"/>
    </row>
    <row r="182" spans="2:3" ht="15.75" customHeight="1" x14ac:dyDescent="0.2">
      <c r="B182" s="88"/>
      <c r="C182" s="89"/>
    </row>
    <row r="183" spans="2:3" ht="15.75" customHeight="1" x14ac:dyDescent="0.2">
      <c r="B183" s="88"/>
      <c r="C183" s="89"/>
    </row>
    <row r="184" spans="2:3" ht="15.75" customHeight="1" x14ac:dyDescent="0.2">
      <c r="B184" s="88"/>
      <c r="C184" s="89"/>
    </row>
    <row r="185" spans="2:3" ht="15.75" customHeight="1" x14ac:dyDescent="0.2">
      <c r="B185" s="88"/>
      <c r="C185" s="89"/>
    </row>
    <row r="186" spans="2:3" ht="15.75" customHeight="1" x14ac:dyDescent="0.2">
      <c r="B186" s="88"/>
      <c r="C186" s="89"/>
    </row>
    <row r="187" spans="2:3" ht="15.75" customHeight="1" x14ac:dyDescent="0.2">
      <c r="B187" s="88"/>
      <c r="C187" s="89"/>
    </row>
    <row r="188" spans="2:3" ht="15.75" customHeight="1" x14ac:dyDescent="0.2">
      <c r="B188" s="88"/>
      <c r="C188" s="89"/>
    </row>
    <row r="189" spans="2:3" ht="15.75" customHeight="1" x14ac:dyDescent="0.2">
      <c r="B189" s="88"/>
      <c r="C189" s="89"/>
    </row>
    <row r="190" spans="2:3" ht="15.75" customHeight="1" x14ac:dyDescent="0.2">
      <c r="B190" s="88"/>
      <c r="C190" s="89"/>
    </row>
    <row r="191" spans="2:3" ht="15.75" customHeight="1" x14ac:dyDescent="0.2">
      <c r="B191" s="88"/>
      <c r="C191" s="89"/>
    </row>
    <row r="192" spans="2:3" ht="15.75" customHeight="1" x14ac:dyDescent="0.2">
      <c r="B192" s="88"/>
      <c r="C192" s="89"/>
    </row>
    <row r="193" spans="2:3" ht="15.75" customHeight="1" x14ac:dyDescent="0.2">
      <c r="B193" s="88"/>
      <c r="C193" s="89"/>
    </row>
    <row r="194" spans="2:3" ht="15.75" customHeight="1" x14ac:dyDescent="0.2">
      <c r="B194" s="88"/>
      <c r="C194" s="89"/>
    </row>
    <row r="195" spans="2:3" ht="15.75" customHeight="1" x14ac:dyDescent="0.2">
      <c r="B195" s="88"/>
      <c r="C195" s="89"/>
    </row>
    <row r="196" spans="2:3" ht="15.75" customHeight="1" x14ac:dyDescent="0.2">
      <c r="B196" s="88"/>
      <c r="C196" s="89"/>
    </row>
    <row r="197" spans="2:3" ht="15.75" customHeight="1" x14ac:dyDescent="0.2">
      <c r="B197" s="88"/>
      <c r="C197" s="89"/>
    </row>
    <row r="198" spans="2:3" ht="15.75" customHeight="1" x14ac:dyDescent="0.2">
      <c r="B198" s="88"/>
      <c r="C198" s="89"/>
    </row>
    <row r="199" spans="2:3" ht="15.75" customHeight="1" x14ac:dyDescent="0.2">
      <c r="B199" s="88"/>
      <c r="C199" s="89"/>
    </row>
    <row r="200" spans="2:3" ht="15.75" customHeight="1" x14ac:dyDescent="0.2">
      <c r="B200" s="88"/>
      <c r="C200" s="89"/>
    </row>
    <row r="201" spans="2:3" ht="15.75" customHeight="1" x14ac:dyDescent="0.2">
      <c r="B201" s="88"/>
      <c r="C201" s="89"/>
    </row>
    <row r="202" spans="2:3" ht="15.75" customHeight="1" x14ac:dyDescent="0.2">
      <c r="B202" s="88"/>
      <c r="C202" s="89"/>
    </row>
    <row r="203" spans="2:3" ht="15.75" customHeight="1" x14ac:dyDescent="0.2">
      <c r="B203" s="88"/>
      <c r="C203" s="89"/>
    </row>
    <row r="204" spans="2:3" ht="15.75" customHeight="1" x14ac:dyDescent="0.2">
      <c r="B204" s="88"/>
      <c r="C204" s="89"/>
    </row>
    <row r="205" spans="2:3" ht="15.75" customHeight="1" x14ac:dyDescent="0.2">
      <c r="B205" s="88"/>
      <c r="C205" s="89"/>
    </row>
    <row r="206" spans="2:3" ht="15.75" customHeight="1" x14ac:dyDescent="0.2">
      <c r="B206" s="88"/>
      <c r="C206" s="89"/>
    </row>
    <row r="207" spans="2:3" ht="15.75" customHeight="1" x14ac:dyDescent="0.2">
      <c r="B207" s="88"/>
      <c r="C207" s="89"/>
    </row>
    <row r="208" spans="2:3" ht="15.75" customHeight="1" x14ac:dyDescent="0.2">
      <c r="B208" s="88"/>
      <c r="C208" s="89"/>
    </row>
    <row r="209" spans="2:3" ht="15.75" customHeight="1" x14ac:dyDescent="0.2">
      <c r="B209" s="88"/>
      <c r="C209" s="89"/>
    </row>
    <row r="210" spans="2:3" ht="15.75" customHeight="1" x14ac:dyDescent="0.2">
      <c r="B210" s="88"/>
      <c r="C210" s="89"/>
    </row>
    <row r="211" spans="2:3" ht="15.75" customHeight="1" x14ac:dyDescent="0.2">
      <c r="B211" s="88"/>
      <c r="C211" s="89"/>
    </row>
    <row r="212" spans="2:3" ht="15.75" customHeight="1" x14ac:dyDescent="0.2">
      <c r="B212" s="88"/>
      <c r="C212" s="89"/>
    </row>
    <row r="213" spans="2:3" ht="15.75" customHeight="1" x14ac:dyDescent="0.2">
      <c r="B213" s="88"/>
      <c r="C213" s="89"/>
    </row>
    <row r="214" spans="2:3" ht="15.75" customHeight="1" x14ac:dyDescent="0.2">
      <c r="B214" s="88"/>
      <c r="C214" s="89"/>
    </row>
    <row r="215" spans="2:3" ht="15.75" customHeight="1" x14ac:dyDescent="0.2">
      <c r="B215" s="88"/>
      <c r="C215" s="89"/>
    </row>
    <row r="216" spans="2:3" ht="15.75" customHeight="1" x14ac:dyDescent="0.2">
      <c r="B216" s="88"/>
      <c r="C216" s="89"/>
    </row>
    <row r="217" spans="2:3" ht="15.75" customHeight="1" x14ac:dyDescent="0.2">
      <c r="B217" s="88"/>
      <c r="C217" s="89"/>
    </row>
    <row r="218" spans="2:3" ht="15.75" customHeight="1" x14ac:dyDescent="0.2">
      <c r="B218" s="88"/>
      <c r="C218" s="89"/>
    </row>
    <row r="219" spans="2:3" ht="15.75" customHeight="1" x14ac:dyDescent="0.2">
      <c r="B219" s="88"/>
      <c r="C219" s="89"/>
    </row>
    <row r="220" spans="2:3" ht="15.75" customHeight="1" x14ac:dyDescent="0.2">
      <c r="B220" s="88"/>
      <c r="C220" s="89"/>
    </row>
    <row r="221" spans="2:3" ht="15.75" customHeight="1" x14ac:dyDescent="0.2">
      <c r="B221" s="88"/>
      <c r="C221" s="89"/>
    </row>
    <row r="222" spans="2:3" ht="15.75" customHeight="1" x14ac:dyDescent="0.2">
      <c r="B222" s="88"/>
      <c r="C222" s="89"/>
    </row>
    <row r="223" spans="2:3" ht="15.75" customHeight="1" x14ac:dyDescent="0.2">
      <c r="B223" s="88"/>
      <c r="C223" s="89"/>
    </row>
    <row r="224" spans="2:3" ht="15.75" customHeight="1" x14ac:dyDescent="0.2">
      <c r="B224" s="88"/>
      <c r="C224" s="89"/>
    </row>
    <row r="225" spans="2:3" ht="15.75" customHeight="1" x14ac:dyDescent="0.2">
      <c r="B225" s="88"/>
      <c r="C225" s="89"/>
    </row>
    <row r="226" spans="2:3" ht="15.75" customHeight="1" x14ac:dyDescent="0.2">
      <c r="B226" s="88"/>
      <c r="C226" s="89"/>
    </row>
    <row r="227" spans="2:3" ht="15.75" customHeight="1" x14ac:dyDescent="0.2">
      <c r="B227" s="88"/>
      <c r="C227" s="89"/>
    </row>
    <row r="228" spans="2:3" ht="15.75" customHeight="1" x14ac:dyDescent="0.2">
      <c r="B228" s="88"/>
      <c r="C228" s="89"/>
    </row>
    <row r="229" spans="2:3" ht="15.75" customHeight="1" x14ac:dyDescent="0.2">
      <c r="B229" s="88"/>
      <c r="C229" s="89"/>
    </row>
    <row r="230" spans="2:3" ht="15.75" customHeight="1" x14ac:dyDescent="0.2">
      <c r="B230" s="88"/>
      <c r="C230" s="89"/>
    </row>
    <row r="231" spans="2:3" ht="15.75" customHeight="1" x14ac:dyDescent="0.2">
      <c r="B231" s="88"/>
      <c r="C231" s="89"/>
    </row>
    <row r="232" spans="2:3" ht="15.75" customHeight="1" x14ac:dyDescent="0.2">
      <c r="B232" s="88"/>
      <c r="C232" s="89"/>
    </row>
    <row r="233" spans="2:3" ht="15.75" customHeight="1" x14ac:dyDescent="0.2">
      <c r="B233" s="88"/>
      <c r="C233" s="89"/>
    </row>
    <row r="234" spans="2:3" ht="15.75" customHeight="1" x14ac:dyDescent="0.2">
      <c r="B234" s="88"/>
      <c r="C234" s="89"/>
    </row>
    <row r="235" spans="2:3" ht="15.75" customHeight="1" x14ac:dyDescent="0.2">
      <c r="B235" s="88"/>
      <c r="C235" s="89"/>
    </row>
    <row r="236" spans="2:3" ht="15.75" customHeight="1" x14ac:dyDescent="0.2">
      <c r="B236" s="88"/>
      <c r="C236" s="89"/>
    </row>
    <row r="237" spans="2:3" ht="15.75" customHeight="1" x14ac:dyDescent="0.2">
      <c r="B237" s="88"/>
      <c r="C237" s="89"/>
    </row>
    <row r="238" spans="2:3" ht="15.75" customHeight="1" x14ac:dyDescent="0.2">
      <c r="B238" s="88"/>
      <c r="C238" s="89"/>
    </row>
    <row r="239" spans="2:3" ht="15.75" customHeight="1" x14ac:dyDescent="0.2">
      <c r="B239" s="88"/>
      <c r="C239" s="89"/>
    </row>
    <row r="240" spans="2:3" ht="15.75" customHeight="1" x14ac:dyDescent="0.2">
      <c r="B240" s="88"/>
      <c r="C240" s="89"/>
    </row>
    <row r="241" spans="2:3" ht="15.75" customHeight="1" x14ac:dyDescent="0.2">
      <c r="B241" s="88"/>
      <c r="C241" s="89"/>
    </row>
    <row r="242" spans="2:3" ht="15.75" customHeight="1" x14ac:dyDescent="0.2">
      <c r="B242" s="88"/>
      <c r="C242" s="89"/>
    </row>
    <row r="243" spans="2:3" ht="15.75" customHeight="1" x14ac:dyDescent="0.2">
      <c r="B243" s="88"/>
      <c r="C243" s="89"/>
    </row>
    <row r="244" spans="2:3" ht="15.75" customHeight="1" x14ac:dyDescent="0.2">
      <c r="B244" s="88"/>
      <c r="C244" s="89"/>
    </row>
    <row r="245" spans="2:3" ht="15.75" customHeight="1" x14ac:dyDescent="0.2">
      <c r="B245" s="88"/>
      <c r="C245" s="89"/>
    </row>
    <row r="246" spans="2:3" ht="15.75" customHeight="1" x14ac:dyDescent="0.2">
      <c r="B246" s="88"/>
      <c r="C246" s="89"/>
    </row>
    <row r="247" spans="2:3" ht="15.75" customHeight="1" x14ac:dyDescent="0.2">
      <c r="B247" s="88"/>
      <c r="C247" s="89"/>
    </row>
    <row r="248" spans="2:3" ht="15.75" customHeight="1" x14ac:dyDescent="0.2">
      <c r="B248" s="88"/>
      <c r="C248" s="89"/>
    </row>
    <row r="249" spans="2:3" ht="15.75" customHeight="1" x14ac:dyDescent="0.2">
      <c r="B249" s="88"/>
      <c r="C249" s="89"/>
    </row>
    <row r="250" spans="2:3" ht="15.75" customHeight="1" x14ac:dyDescent="0.2">
      <c r="B250" s="88"/>
      <c r="C250" s="89"/>
    </row>
    <row r="251" spans="2:3" ht="15.75" customHeight="1" x14ac:dyDescent="0.2">
      <c r="B251" s="88"/>
      <c r="C251" s="89"/>
    </row>
    <row r="252" spans="2:3" ht="15.75" customHeight="1" x14ac:dyDescent="0.2">
      <c r="B252" s="88"/>
      <c r="C252" s="89"/>
    </row>
    <row r="253" spans="2:3" ht="15.75" customHeight="1" x14ac:dyDescent="0.2">
      <c r="B253" s="88"/>
      <c r="C253" s="89"/>
    </row>
    <row r="254" spans="2:3" ht="15.75" customHeight="1" x14ac:dyDescent="0.2">
      <c r="B254" s="88"/>
      <c r="C254" s="89"/>
    </row>
    <row r="255" spans="2:3" ht="15.75" customHeight="1" x14ac:dyDescent="0.2">
      <c r="B255" s="88"/>
      <c r="C255" s="89"/>
    </row>
    <row r="256" spans="2:3" ht="15.75" customHeight="1" x14ac:dyDescent="0.2">
      <c r="B256" s="88"/>
      <c r="C256" s="89"/>
    </row>
    <row r="257" spans="2:3" ht="15.75" customHeight="1" x14ac:dyDescent="0.2">
      <c r="B257" s="88"/>
      <c r="C257" s="89"/>
    </row>
    <row r="258" spans="2:3" ht="15.75" customHeight="1" x14ac:dyDescent="0.2">
      <c r="B258" s="88"/>
      <c r="C258" s="89"/>
    </row>
    <row r="259" spans="2:3" ht="15.75" customHeight="1" x14ac:dyDescent="0.2">
      <c r="B259" s="88"/>
      <c r="C259" s="89"/>
    </row>
    <row r="260" spans="2:3" ht="15.75" customHeight="1" x14ac:dyDescent="0.2">
      <c r="B260" s="88"/>
      <c r="C260" s="89"/>
    </row>
    <row r="261" spans="2:3" ht="15.75" customHeight="1" x14ac:dyDescent="0.2">
      <c r="B261" s="88"/>
      <c r="C261" s="89"/>
    </row>
    <row r="262" spans="2:3" ht="15.75" customHeight="1" x14ac:dyDescent="0.2">
      <c r="B262" s="88"/>
      <c r="C262" s="89"/>
    </row>
    <row r="263" spans="2:3" ht="15.75" customHeight="1" x14ac:dyDescent="0.2">
      <c r="B263" s="88"/>
      <c r="C263" s="89"/>
    </row>
    <row r="264" spans="2:3" ht="15.75" customHeight="1" x14ac:dyDescent="0.2">
      <c r="B264" s="88"/>
      <c r="C264" s="89"/>
    </row>
    <row r="265" spans="2:3" ht="15.75" customHeight="1" x14ac:dyDescent="0.2">
      <c r="B265" s="88"/>
      <c r="C265" s="89"/>
    </row>
    <row r="266" spans="2:3" ht="15.75" customHeight="1" x14ac:dyDescent="0.2">
      <c r="B266" s="88"/>
      <c r="C266" s="89"/>
    </row>
    <row r="267" spans="2:3" ht="15.75" customHeight="1" x14ac:dyDescent="0.2">
      <c r="B267" s="88"/>
      <c r="C267" s="89"/>
    </row>
    <row r="268" spans="2:3" ht="15.75" customHeight="1" x14ac:dyDescent="0.2">
      <c r="B268" s="88"/>
      <c r="C268" s="89"/>
    </row>
    <row r="269" spans="2:3" ht="15.75" customHeight="1" x14ac:dyDescent="0.2">
      <c r="B269" s="88"/>
      <c r="C269" s="89"/>
    </row>
    <row r="270" spans="2:3" ht="15.75" customHeight="1" x14ac:dyDescent="0.2">
      <c r="B270" s="88"/>
      <c r="C270" s="89"/>
    </row>
    <row r="271" spans="2:3" ht="15.75" customHeight="1" x14ac:dyDescent="0.2">
      <c r="B271" s="88"/>
      <c r="C271" s="89"/>
    </row>
    <row r="272" spans="2:3" ht="15.75" customHeight="1" x14ac:dyDescent="0.2">
      <c r="B272" s="88"/>
      <c r="C272" s="89"/>
    </row>
    <row r="273" spans="2:3" ht="15.75" customHeight="1" x14ac:dyDescent="0.2">
      <c r="B273" s="88"/>
      <c r="C273" s="89"/>
    </row>
    <row r="274" spans="2:3" ht="15.75" customHeight="1" x14ac:dyDescent="0.2">
      <c r="B274" s="88"/>
      <c r="C274" s="89"/>
    </row>
    <row r="275" spans="2:3" ht="15.75" customHeight="1" x14ac:dyDescent="0.2">
      <c r="B275" s="88"/>
      <c r="C275" s="89"/>
    </row>
    <row r="276" spans="2:3" ht="15.75" customHeight="1" x14ac:dyDescent="0.2">
      <c r="B276" s="88"/>
      <c r="C276" s="89"/>
    </row>
    <row r="277" spans="2:3" ht="15.75" customHeight="1" x14ac:dyDescent="0.2">
      <c r="B277" s="88"/>
      <c r="C277" s="89"/>
    </row>
    <row r="278" spans="2:3" ht="15.75" customHeight="1" x14ac:dyDescent="0.2">
      <c r="B278" s="88"/>
      <c r="C278" s="89"/>
    </row>
    <row r="279" spans="2:3" ht="15.75" customHeight="1" x14ac:dyDescent="0.2">
      <c r="B279" s="88"/>
      <c r="C279" s="89"/>
    </row>
    <row r="280" spans="2:3" ht="15.75" customHeight="1" x14ac:dyDescent="0.2">
      <c r="B280" s="88"/>
      <c r="C280" s="89"/>
    </row>
    <row r="281" spans="2:3" ht="15.75" customHeight="1" x14ac:dyDescent="0.2">
      <c r="B281" s="88"/>
      <c r="C281" s="89"/>
    </row>
    <row r="282" spans="2:3" ht="15.75" customHeight="1" x14ac:dyDescent="0.2">
      <c r="B282" s="88"/>
      <c r="C282" s="89"/>
    </row>
    <row r="283" spans="2:3" ht="15.75" customHeight="1" x14ac:dyDescent="0.2">
      <c r="B283" s="88"/>
      <c r="C283" s="89"/>
    </row>
    <row r="284" spans="2:3" ht="15.75" customHeight="1" x14ac:dyDescent="0.2">
      <c r="B284" s="88"/>
      <c r="C284" s="89"/>
    </row>
    <row r="285" spans="2:3" ht="15.75" customHeight="1" x14ac:dyDescent="0.2">
      <c r="B285" s="88"/>
      <c r="C285" s="89"/>
    </row>
    <row r="286" spans="2:3" ht="15.75" customHeight="1" x14ac:dyDescent="0.2">
      <c r="B286" s="88"/>
      <c r="C286" s="89"/>
    </row>
    <row r="287" spans="2:3" ht="15.75" customHeight="1" x14ac:dyDescent="0.2">
      <c r="B287" s="88"/>
      <c r="C287" s="89"/>
    </row>
    <row r="288" spans="2:3" ht="15.75" customHeight="1" x14ac:dyDescent="0.2">
      <c r="B288" s="88"/>
      <c r="C288" s="89"/>
    </row>
    <row r="289" spans="2:3" ht="15.75" customHeight="1" x14ac:dyDescent="0.2">
      <c r="B289" s="88"/>
      <c r="C289" s="89"/>
    </row>
    <row r="290" spans="2:3" ht="15.75" customHeight="1" x14ac:dyDescent="0.2">
      <c r="B290" s="88"/>
      <c r="C290" s="89"/>
    </row>
    <row r="291" spans="2:3" ht="15.75" customHeight="1" x14ac:dyDescent="0.2">
      <c r="B291" s="88"/>
      <c r="C291" s="89"/>
    </row>
    <row r="292" spans="2:3" ht="15.75" customHeight="1" x14ac:dyDescent="0.2">
      <c r="B292" s="88"/>
      <c r="C292" s="89"/>
    </row>
    <row r="293" spans="2:3" ht="15.75" customHeight="1" x14ac:dyDescent="0.2">
      <c r="B293" s="88"/>
      <c r="C293" s="89"/>
    </row>
    <row r="294" spans="2:3" ht="15.75" customHeight="1" x14ac:dyDescent="0.2">
      <c r="B294" s="88"/>
      <c r="C294" s="89"/>
    </row>
    <row r="295" spans="2:3" ht="15.75" customHeight="1" x14ac:dyDescent="0.2">
      <c r="B295" s="88"/>
      <c r="C295" s="89"/>
    </row>
    <row r="296" spans="2:3" ht="15.75" customHeight="1" x14ac:dyDescent="0.2">
      <c r="B296" s="88"/>
      <c r="C296" s="89"/>
    </row>
    <row r="297" spans="2:3" ht="15.75" customHeight="1" x14ac:dyDescent="0.2">
      <c r="B297" s="88"/>
      <c r="C297" s="89"/>
    </row>
    <row r="298" spans="2:3" ht="15.75" customHeight="1" x14ac:dyDescent="0.2">
      <c r="B298" s="88"/>
      <c r="C298" s="89"/>
    </row>
    <row r="299" spans="2:3" ht="15.75" customHeight="1" x14ac:dyDescent="0.2">
      <c r="B299" s="88"/>
      <c r="C299" s="89"/>
    </row>
    <row r="300" spans="2:3" ht="15.75" customHeight="1" x14ac:dyDescent="0.2">
      <c r="B300" s="88"/>
      <c r="C300" s="89"/>
    </row>
    <row r="301" spans="2:3" ht="15.75" customHeight="1" x14ac:dyDescent="0.2">
      <c r="B301" s="88"/>
      <c r="C301" s="89"/>
    </row>
    <row r="302" spans="2:3" ht="15.75" customHeight="1" x14ac:dyDescent="0.2">
      <c r="B302" s="88"/>
      <c r="C302" s="89"/>
    </row>
    <row r="303" spans="2:3" ht="15.75" customHeight="1" x14ac:dyDescent="0.2">
      <c r="B303" s="88"/>
      <c r="C303" s="89"/>
    </row>
    <row r="304" spans="2:3" ht="15.75" customHeight="1" x14ac:dyDescent="0.2">
      <c r="B304" s="88"/>
      <c r="C304" s="89"/>
    </row>
    <row r="305" spans="2:3" ht="15.75" customHeight="1" x14ac:dyDescent="0.2">
      <c r="B305" s="88"/>
      <c r="C305" s="89"/>
    </row>
    <row r="306" spans="2:3" ht="15.75" customHeight="1" x14ac:dyDescent="0.2">
      <c r="B306" s="88"/>
      <c r="C306" s="89"/>
    </row>
    <row r="307" spans="2:3" ht="15.75" customHeight="1" x14ac:dyDescent="0.2">
      <c r="B307" s="88"/>
      <c r="C307" s="89"/>
    </row>
    <row r="308" spans="2:3" ht="15.75" customHeight="1" x14ac:dyDescent="0.2">
      <c r="B308" s="88"/>
      <c r="C308" s="89"/>
    </row>
    <row r="309" spans="2:3" ht="15.75" customHeight="1" x14ac:dyDescent="0.2">
      <c r="B309" s="88"/>
      <c r="C309" s="89"/>
    </row>
    <row r="310" spans="2:3" ht="15.75" customHeight="1" x14ac:dyDescent="0.2">
      <c r="B310" s="88"/>
      <c r="C310" s="89"/>
    </row>
    <row r="311" spans="2:3" ht="15.75" customHeight="1" x14ac:dyDescent="0.2">
      <c r="B311" s="88"/>
      <c r="C311" s="89"/>
    </row>
    <row r="312" spans="2:3" ht="15.75" customHeight="1" x14ac:dyDescent="0.2">
      <c r="B312" s="88"/>
      <c r="C312" s="89"/>
    </row>
    <row r="313" spans="2:3" ht="15.75" customHeight="1" x14ac:dyDescent="0.2">
      <c r="B313" s="88"/>
      <c r="C313" s="89"/>
    </row>
    <row r="314" spans="2:3" ht="15.75" customHeight="1" x14ac:dyDescent="0.2">
      <c r="B314" s="88"/>
      <c r="C314" s="89"/>
    </row>
    <row r="315" spans="2:3" ht="15.75" customHeight="1" x14ac:dyDescent="0.2">
      <c r="B315" s="88"/>
      <c r="C315" s="89"/>
    </row>
    <row r="316" spans="2:3" ht="15.75" customHeight="1" x14ac:dyDescent="0.2">
      <c r="B316" s="88"/>
      <c r="C316" s="89"/>
    </row>
    <row r="317" spans="2:3" ht="15.75" customHeight="1" x14ac:dyDescent="0.2">
      <c r="B317" s="88"/>
      <c r="C317" s="89"/>
    </row>
    <row r="318" spans="2:3" ht="15.75" customHeight="1" x14ac:dyDescent="0.2">
      <c r="B318" s="88"/>
      <c r="C318" s="89"/>
    </row>
    <row r="319" spans="2:3" ht="15.75" customHeight="1" x14ac:dyDescent="0.2">
      <c r="B319" s="88"/>
      <c r="C319" s="89"/>
    </row>
    <row r="320" spans="2:3" ht="15.75" customHeight="1" x14ac:dyDescent="0.2">
      <c r="B320" s="88"/>
      <c r="C320" s="89"/>
    </row>
    <row r="321" spans="2:3" ht="15.75" customHeight="1" x14ac:dyDescent="0.2">
      <c r="B321" s="88"/>
      <c r="C321" s="89"/>
    </row>
    <row r="322" spans="2:3" ht="15.75" customHeight="1" x14ac:dyDescent="0.2">
      <c r="B322" s="88"/>
      <c r="C322" s="89"/>
    </row>
    <row r="323" spans="2:3" ht="15.75" customHeight="1" x14ac:dyDescent="0.2">
      <c r="B323" s="88"/>
      <c r="C323" s="89"/>
    </row>
    <row r="324" spans="2:3" ht="15.75" customHeight="1" x14ac:dyDescent="0.2">
      <c r="B324" s="88"/>
      <c r="C324" s="89"/>
    </row>
    <row r="325" spans="2:3" ht="15.75" customHeight="1" x14ac:dyDescent="0.2">
      <c r="B325" s="88"/>
      <c r="C325" s="89"/>
    </row>
    <row r="326" spans="2:3" ht="15.75" customHeight="1" x14ac:dyDescent="0.2">
      <c r="B326" s="88"/>
      <c r="C326" s="89"/>
    </row>
    <row r="327" spans="2:3" ht="15.75" customHeight="1" x14ac:dyDescent="0.2">
      <c r="B327" s="88"/>
      <c r="C327" s="89"/>
    </row>
    <row r="328" spans="2:3" ht="15.75" customHeight="1" x14ac:dyDescent="0.2">
      <c r="B328" s="88"/>
      <c r="C328" s="89"/>
    </row>
    <row r="329" spans="2:3" ht="15.75" customHeight="1" x14ac:dyDescent="0.2">
      <c r="B329" s="88"/>
      <c r="C329" s="89"/>
    </row>
    <row r="330" spans="2:3" ht="15.75" customHeight="1" x14ac:dyDescent="0.2">
      <c r="B330" s="88"/>
      <c r="C330" s="89"/>
    </row>
    <row r="331" spans="2:3" ht="15.75" customHeight="1" x14ac:dyDescent="0.2">
      <c r="B331" s="88"/>
      <c r="C331" s="89"/>
    </row>
    <row r="332" spans="2:3" ht="15.75" customHeight="1" x14ac:dyDescent="0.2">
      <c r="B332" s="88"/>
      <c r="C332" s="89"/>
    </row>
    <row r="333" spans="2:3" ht="15.75" customHeight="1" x14ac:dyDescent="0.2">
      <c r="B333" s="88"/>
      <c r="C333" s="89"/>
    </row>
    <row r="334" spans="2:3" ht="15.75" customHeight="1" x14ac:dyDescent="0.2">
      <c r="B334" s="88"/>
      <c r="C334" s="89"/>
    </row>
    <row r="335" spans="2:3" ht="15.75" customHeight="1" x14ac:dyDescent="0.2">
      <c r="B335" s="88"/>
      <c r="C335" s="89"/>
    </row>
    <row r="336" spans="2:3" ht="15.75" customHeight="1" x14ac:dyDescent="0.2">
      <c r="B336" s="88"/>
      <c r="C336" s="89"/>
    </row>
    <row r="337" spans="2:3" ht="15.75" customHeight="1" x14ac:dyDescent="0.2">
      <c r="B337" s="88"/>
      <c r="C337" s="89"/>
    </row>
    <row r="338" spans="2:3" ht="15.75" customHeight="1" x14ac:dyDescent="0.2">
      <c r="B338" s="88"/>
      <c r="C338" s="89"/>
    </row>
    <row r="339" spans="2:3" ht="15.75" customHeight="1" x14ac:dyDescent="0.2">
      <c r="B339" s="88"/>
      <c r="C339" s="89"/>
    </row>
    <row r="340" spans="2:3" ht="15.75" customHeight="1" x14ac:dyDescent="0.2">
      <c r="B340" s="88"/>
      <c r="C340" s="89"/>
    </row>
    <row r="341" spans="2:3" ht="15.75" customHeight="1" x14ac:dyDescent="0.2">
      <c r="B341" s="88"/>
      <c r="C341" s="89"/>
    </row>
    <row r="342" spans="2:3" ht="15.75" customHeight="1" x14ac:dyDescent="0.2">
      <c r="B342" s="88"/>
      <c r="C342" s="89"/>
    </row>
    <row r="343" spans="2:3" ht="15.75" customHeight="1" x14ac:dyDescent="0.2">
      <c r="B343" s="88"/>
      <c r="C343" s="89"/>
    </row>
    <row r="344" spans="2:3" ht="15.75" customHeight="1" x14ac:dyDescent="0.2">
      <c r="B344" s="88"/>
      <c r="C344" s="89"/>
    </row>
    <row r="345" spans="2:3" ht="15.75" customHeight="1" x14ac:dyDescent="0.2">
      <c r="B345" s="88"/>
      <c r="C345" s="89"/>
    </row>
    <row r="346" spans="2:3" ht="15.75" customHeight="1" x14ac:dyDescent="0.2">
      <c r="B346" s="88"/>
      <c r="C346" s="89"/>
    </row>
    <row r="347" spans="2:3" ht="15.75" customHeight="1" x14ac:dyDescent="0.2">
      <c r="B347" s="88"/>
      <c r="C347" s="89"/>
    </row>
    <row r="348" spans="2:3" ht="15.75" customHeight="1" x14ac:dyDescent="0.2">
      <c r="B348" s="88"/>
      <c r="C348" s="89"/>
    </row>
    <row r="349" spans="2:3" ht="15.75" customHeight="1" x14ac:dyDescent="0.2">
      <c r="B349" s="88"/>
      <c r="C349" s="89"/>
    </row>
    <row r="350" spans="2:3" ht="15.75" customHeight="1" x14ac:dyDescent="0.2">
      <c r="B350" s="88"/>
      <c r="C350" s="89"/>
    </row>
    <row r="351" spans="2:3" ht="15.75" customHeight="1" x14ac:dyDescent="0.2">
      <c r="B351" s="88"/>
      <c r="C351" s="89"/>
    </row>
    <row r="352" spans="2:3" ht="15.75" customHeight="1" x14ac:dyDescent="0.2">
      <c r="B352" s="88"/>
      <c r="C352" s="89"/>
    </row>
    <row r="353" spans="2:3" ht="15.75" customHeight="1" x14ac:dyDescent="0.2">
      <c r="B353" s="88"/>
      <c r="C353" s="89"/>
    </row>
    <row r="354" spans="2:3" ht="15.75" customHeight="1" x14ac:dyDescent="0.2">
      <c r="B354" s="88"/>
      <c r="C354" s="89"/>
    </row>
    <row r="355" spans="2:3" ht="15.75" customHeight="1" x14ac:dyDescent="0.2">
      <c r="B355" s="88"/>
      <c r="C355" s="89"/>
    </row>
    <row r="356" spans="2:3" ht="15.75" customHeight="1" x14ac:dyDescent="0.2">
      <c r="B356" s="88"/>
      <c r="C356" s="89"/>
    </row>
    <row r="357" spans="2:3" ht="15.75" customHeight="1" x14ac:dyDescent="0.2">
      <c r="B357" s="88"/>
      <c r="C357" s="89"/>
    </row>
    <row r="358" spans="2:3" ht="15.75" customHeight="1" x14ac:dyDescent="0.2">
      <c r="B358" s="88"/>
      <c r="C358" s="89"/>
    </row>
    <row r="359" spans="2:3" ht="15.75" customHeight="1" x14ac:dyDescent="0.2">
      <c r="B359" s="88"/>
      <c r="C359" s="89"/>
    </row>
    <row r="360" spans="2:3" ht="15.75" customHeight="1" x14ac:dyDescent="0.2">
      <c r="B360" s="88"/>
      <c r="C360" s="89"/>
    </row>
    <row r="361" spans="2:3" ht="15.75" customHeight="1" x14ac:dyDescent="0.2">
      <c r="B361" s="88"/>
      <c r="C361" s="89"/>
    </row>
    <row r="362" spans="2:3" ht="15.75" customHeight="1" x14ac:dyDescent="0.2">
      <c r="B362" s="88"/>
      <c r="C362" s="89"/>
    </row>
    <row r="363" spans="2:3" ht="15.75" customHeight="1" x14ac:dyDescent="0.2">
      <c r="B363" s="88"/>
      <c r="C363" s="89"/>
    </row>
    <row r="364" spans="2:3" ht="15.75" customHeight="1" x14ac:dyDescent="0.2">
      <c r="B364" s="88"/>
      <c r="C364" s="89"/>
    </row>
    <row r="365" spans="2:3" ht="15.75" customHeight="1" x14ac:dyDescent="0.2">
      <c r="B365" s="88"/>
      <c r="C365" s="89"/>
    </row>
    <row r="366" spans="2:3" ht="15.75" customHeight="1" x14ac:dyDescent="0.2">
      <c r="B366" s="88"/>
      <c r="C366" s="89"/>
    </row>
    <row r="367" spans="2:3" ht="15.75" customHeight="1" x14ac:dyDescent="0.2">
      <c r="B367" s="88"/>
      <c r="C367" s="89"/>
    </row>
    <row r="368" spans="2:3" ht="15.75" customHeight="1" x14ac:dyDescent="0.2">
      <c r="B368" s="88"/>
      <c r="C368" s="89"/>
    </row>
    <row r="369" spans="2:3" ht="15.75" customHeight="1" x14ac:dyDescent="0.2">
      <c r="B369" s="88"/>
      <c r="C369" s="89"/>
    </row>
    <row r="370" spans="2:3" ht="15.75" customHeight="1" x14ac:dyDescent="0.2">
      <c r="B370" s="88"/>
      <c r="C370" s="89"/>
    </row>
    <row r="371" spans="2:3" ht="15.75" customHeight="1" x14ac:dyDescent="0.2">
      <c r="B371" s="88"/>
      <c r="C371" s="89"/>
    </row>
    <row r="372" spans="2:3" ht="15.75" customHeight="1" x14ac:dyDescent="0.2">
      <c r="B372" s="88"/>
      <c r="C372" s="89"/>
    </row>
    <row r="373" spans="2:3" ht="15.75" customHeight="1" x14ac:dyDescent="0.2">
      <c r="B373" s="88"/>
      <c r="C373" s="89"/>
    </row>
    <row r="374" spans="2:3" ht="15.75" customHeight="1" x14ac:dyDescent="0.2">
      <c r="B374" s="88"/>
      <c r="C374" s="89"/>
    </row>
    <row r="375" spans="2:3" ht="15.75" customHeight="1" x14ac:dyDescent="0.2">
      <c r="B375" s="88"/>
      <c r="C375" s="89"/>
    </row>
    <row r="376" spans="2:3" ht="15.75" customHeight="1" x14ac:dyDescent="0.2">
      <c r="B376" s="88"/>
      <c r="C376" s="89"/>
    </row>
    <row r="377" spans="2:3" ht="15.75" customHeight="1" x14ac:dyDescent="0.2">
      <c r="B377" s="88"/>
      <c r="C377" s="89"/>
    </row>
    <row r="378" spans="2:3" ht="15.75" customHeight="1" x14ac:dyDescent="0.2">
      <c r="B378" s="88"/>
      <c r="C378" s="89"/>
    </row>
    <row r="379" spans="2:3" ht="15.75" customHeight="1" x14ac:dyDescent="0.2">
      <c r="B379" s="88"/>
      <c r="C379" s="89"/>
    </row>
    <row r="380" spans="2:3" ht="15.75" customHeight="1" x14ac:dyDescent="0.2">
      <c r="B380" s="88"/>
      <c r="C380" s="89"/>
    </row>
    <row r="381" spans="2:3" ht="15.75" customHeight="1" x14ac:dyDescent="0.2">
      <c r="B381" s="88"/>
      <c r="C381" s="89"/>
    </row>
    <row r="382" spans="2:3" ht="15.75" customHeight="1" x14ac:dyDescent="0.2">
      <c r="B382" s="88"/>
      <c r="C382" s="89"/>
    </row>
    <row r="383" spans="2:3" ht="15.75" customHeight="1" x14ac:dyDescent="0.2">
      <c r="B383" s="88"/>
      <c r="C383" s="89"/>
    </row>
    <row r="384" spans="2:3" ht="15.75" customHeight="1" x14ac:dyDescent="0.2">
      <c r="B384" s="88"/>
      <c r="C384" s="89"/>
    </row>
    <row r="385" spans="2:3" ht="15.75" customHeight="1" x14ac:dyDescent="0.2">
      <c r="B385" s="88"/>
      <c r="C385" s="89"/>
    </row>
    <row r="386" spans="2:3" ht="15.75" customHeight="1" x14ac:dyDescent="0.2">
      <c r="B386" s="88"/>
      <c r="C386" s="89"/>
    </row>
    <row r="387" spans="2:3" ht="15.75" customHeight="1" x14ac:dyDescent="0.2">
      <c r="B387" s="88"/>
      <c r="C387" s="89"/>
    </row>
    <row r="388" spans="2:3" ht="15.75" customHeight="1" x14ac:dyDescent="0.2">
      <c r="B388" s="88"/>
      <c r="C388" s="89"/>
    </row>
    <row r="389" spans="2:3" ht="15.75" customHeight="1" x14ac:dyDescent="0.2">
      <c r="B389" s="88"/>
      <c r="C389" s="89"/>
    </row>
    <row r="390" spans="2:3" ht="15.75" customHeight="1" x14ac:dyDescent="0.2">
      <c r="B390" s="88"/>
      <c r="C390" s="89"/>
    </row>
    <row r="391" spans="2:3" ht="15.75" customHeight="1" x14ac:dyDescent="0.2">
      <c r="B391" s="88"/>
      <c r="C391" s="89"/>
    </row>
    <row r="392" spans="2:3" ht="15.75" customHeight="1" x14ac:dyDescent="0.2">
      <c r="B392" s="88"/>
      <c r="C392" s="89"/>
    </row>
    <row r="393" spans="2:3" ht="15.75" customHeight="1" x14ac:dyDescent="0.2">
      <c r="B393" s="88"/>
      <c r="C393" s="89"/>
    </row>
    <row r="394" spans="2:3" ht="15.75" customHeight="1" x14ac:dyDescent="0.2">
      <c r="B394" s="88"/>
      <c r="C394" s="89"/>
    </row>
    <row r="395" spans="2:3" ht="15.75" customHeight="1" x14ac:dyDescent="0.2">
      <c r="B395" s="88"/>
      <c r="C395" s="89"/>
    </row>
    <row r="396" spans="2:3" ht="15.75" customHeight="1" x14ac:dyDescent="0.2">
      <c r="B396" s="88"/>
      <c r="C396" s="89"/>
    </row>
    <row r="397" spans="2:3" ht="15.75" customHeight="1" x14ac:dyDescent="0.2">
      <c r="B397" s="88"/>
      <c r="C397" s="89"/>
    </row>
    <row r="398" spans="2:3" ht="15.75" customHeight="1" x14ac:dyDescent="0.2">
      <c r="B398" s="88"/>
      <c r="C398" s="89"/>
    </row>
    <row r="399" spans="2:3" ht="15.75" customHeight="1" x14ac:dyDescent="0.2">
      <c r="B399" s="88"/>
      <c r="C399" s="89"/>
    </row>
    <row r="400" spans="2:3" ht="15.75" customHeight="1" x14ac:dyDescent="0.2">
      <c r="B400" s="88"/>
      <c r="C400" s="89"/>
    </row>
    <row r="401" spans="2:3" ht="15.75" customHeight="1" x14ac:dyDescent="0.2">
      <c r="B401" s="88"/>
      <c r="C401" s="89"/>
    </row>
    <row r="402" spans="2:3" ht="15.75" customHeight="1" x14ac:dyDescent="0.2">
      <c r="B402" s="88"/>
      <c r="C402" s="89"/>
    </row>
    <row r="403" spans="2:3" ht="15.75" customHeight="1" x14ac:dyDescent="0.2">
      <c r="B403" s="88"/>
      <c r="C403" s="89"/>
    </row>
    <row r="404" spans="2:3" ht="15.75" customHeight="1" x14ac:dyDescent="0.2">
      <c r="B404" s="88"/>
      <c r="C404" s="89"/>
    </row>
    <row r="405" spans="2:3" ht="15.75" customHeight="1" x14ac:dyDescent="0.2">
      <c r="B405" s="88"/>
      <c r="C405" s="89"/>
    </row>
    <row r="406" spans="2:3" ht="15.75" customHeight="1" x14ac:dyDescent="0.2">
      <c r="B406" s="88"/>
      <c r="C406" s="89"/>
    </row>
    <row r="407" spans="2:3" ht="15.75" customHeight="1" x14ac:dyDescent="0.2">
      <c r="B407" s="88"/>
      <c r="C407" s="89"/>
    </row>
    <row r="408" spans="2:3" ht="15.75" customHeight="1" x14ac:dyDescent="0.2">
      <c r="B408" s="88"/>
      <c r="C408" s="89"/>
    </row>
    <row r="409" spans="2:3" ht="15.75" customHeight="1" x14ac:dyDescent="0.2">
      <c r="B409" s="88"/>
      <c r="C409" s="89"/>
    </row>
    <row r="410" spans="2:3" ht="15.75" customHeight="1" x14ac:dyDescent="0.2">
      <c r="B410" s="88"/>
      <c r="C410" s="89"/>
    </row>
    <row r="411" spans="2:3" ht="15.75" customHeight="1" x14ac:dyDescent="0.2">
      <c r="B411" s="88"/>
      <c r="C411" s="89"/>
    </row>
    <row r="412" spans="2:3" ht="15.75" customHeight="1" x14ac:dyDescent="0.2">
      <c r="B412" s="88"/>
      <c r="C412" s="89"/>
    </row>
    <row r="413" spans="2:3" ht="15.75" customHeight="1" x14ac:dyDescent="0.2">
      <c r="B413" s="88"/>
      <c r="C413" s="89"/>
    </row>
    <row r="414" spans="2:3" ht="15.75" customHeight="1" x14ac:dyDescent="0.2">
      <c r="B414" s="88"/>
      <c r="C414" s="89"/>
    </row>
    <row r="415" spans="2:3" ht="15.75" customHeight="1" x14ac:dyDescent="0.2">
      <c r="B415" s="88"/>
      <c r="C415" s="89"/>
    </row>
    <row r="416" spans="2:3" ht="15.75" customHeight="1" x14ac:dyDescent="0.2">
      <c r="B416" s="88"/>
      <c r="C416" s="89"/>
    </row>
    <row r="417" spans="2:3" ht="15.75" customHeight="1" x14ac:dyDescent="0.2">
      <c r="B417" s="88"/>
      <c r="C417" s="89"/>
    </row>
    <row r="418" spans="2:3" ht="15.75" customHeight="1" x14ac:dyDescent="0.2">
      <c r="B418" s="88"/>
      <c r="C418" s="89"/>
    </row>
    <row r="419" spans="2:3" ht="15.75" customHeight="1" x14ac:dyDescent="0.2">
      <c r="B419" s="88"/>
      <c r="C419" s="89"/>
    </row>
    <row r="420" spans="2:3" ht="15.75" customHeight="1" x14ac:dyDescent="0.2">
      <c r="B420" s="88"/>
      <c r="C420" s="89"/>
    </row>
    <row r="421" spans="2:3" ht="15.75" customHeight="1" x14ac:dyDescent="0.2">
      <c r="B421" s="88"/>
      <c r="C421" s="89"/>
    </row>
    <row r="422" spans="2:3" ht="15.75" customHeight="1" x14ac:dyDescent="0.2">
      <c r="B422" s="88"/>
      <c r="C422" s="89"/>
    </row>
    <row r="423" spans="2:3" ht="15.75" customHeight="1" x14ac:dyDescent="0.2">
      <c r="B423" s="88"/>
      <c r="C423" s="89"/>
    </row>
    <row r="424" spans="2:3" ht="15.75" customHeight="1" x14ac:dyDescent="0.2">
      <c r="B424" s="88"/>
      <c r="C424" s="89"/>
    </row>
    <row r="425" spans="2:3" ht="15.75" customHeight="1" x14ac:dyDescent="0.2">
      <c r="B425" s="88"/>
      <c r="C425" s="89"/>
    </row>
    <row r="426" spans="2:3" ht="15.75" customHeight="1" x14ac:dyDescent="0.2">
      <c r="B426" s="88"/>
      <c r="C426" s="89"/>
    </row>
    <row r="427" spans="2:3" ht="15.75" customHeight="1" x14ac:dyDescent="0.2">
      <c r="B427" s="88"/>
      <c r="C427" s="89"/>
    </row>
    <row r="428" spans="2:3" ht="15.75" customHeight="1" x14ac:dyDescent="0.2">
      <c r="B428" s="88"/>
      <c r="C428" s="89"/>
    </row>
    <row r="429" spans="2:3" ht="15.75" customHeight="1" x14ac:dyDescent="0.2">
      <c r="B429" s="88"/>
      <c r="C429" s="89"/>
    </row>
    <row r="430" spans="2:3" ht="15.75" customHeight="1" x14ac:dyDescent="0.2">
      <c r="B430" s="88"/>
      <c r="C430" s="89"/>
    </row>
    <row r="431" spans="2:3" ht="15.75" customHeight="1" x14ac:dyDescent="0.2">
      <c r="B431" s="88"/>
      <c r="C431" s="89"/>
    </row>
    <row r="432" spans="2:3" ht="15.75" customHeight="1" x14ac:dyDescent="0.2">
      <c r="B432" s="88"/>
      <c r="C432" s="89"/>
    </row>
    <row r="433" spans="2:3" ht="15.75" customHeight="1" x14ac:dyDescent="0.2">
      <c r="B433" s="88"/>
      <c r="C433" s="89"/>
    </row>
    <row r="434" spans="2:3" ht="15.75" customHeight="1" x14ac:dyDescent="0.2">
      <c r="B434" s="88"/>
      <c r="C434" s="89"/>
    </row>
    <row r="435" spans="2:3" ht="15.75" customHeight="1" x14ac:dyDescent="0.2">
      <c r="B435" s="88"/>
      <c r="C435" s="89"/>
    </row>
    <row r="436" spans="2:3" ht="15.75" customHeight="1" x14ac:dyDescent="0.2">
      <c r="B436" s="88"/>
      <c r="C436" s="89"/>
    </row>
    <row r="437" spans="2:3" ht="15.75" customHeight="1" x14ac:dyDescent="0.2">
      <c r="B437" s="88"/>
      <c r="C437" s="89"/>
    </row>
    <row r="438" spans="2:3" ht="15.75" customHeight="1" x14ac:dyDescent="0.2">
      <c r="B438" s="88"/>
      <c r="C438" s="89"/>
    </row>
    <row r="439" spans="2:3" ht="15.75" customHeight="1" x14ac:dyDescent="0.2">
      <c r="B439" s="88"/>
      <c r="C439" s="89"/>
    </row>
    <row r="440" spans="2:3" ht="15.75" customHeight="1" x14ac:dyDescent="0.2">
      <c r="B440" s="88"/>
      <c r="C440" s="89"/>
    </row>
    <row r="441" spans="2:3" ht="15.75" customHeight="1" x14ac:dyDescent="0.2">
      <c r="B441" s="88"/>
      <c r="C441" s="89"/>
    </row>
    <row r="442" spans="2:3" ht="15.75" customHeight="1" x14ac:dyDescent="0.2">
      <c r="B442" s="88"/>
      <c r="C442" s="89"/>
    </row>
    <row r="443" spans="2:3" ht="15.75" customHeight="1" x14ac:dyDescent="0.2">
      <c r="B443" s="88"/>
      <c r="C443" s="89"/>
    </row>
    <row r="444" spans="2:3" ht="15.75" customHeight="1" x14ac:dyDescent="0.2">
      <c r="B444" s="88"/>
      <c r="C444" s="89"/>
    </row>
    <row r="445" spans="2:3" ht="15.75" customHeight="1" x14ac:dyDescent="0.2">
      <c r="B445" s="88"/>
      <c r="C445" s="89"/>
    </row>
    <row r="446" spans="2:3" ht="15.75" customHeight="1" x14ac:dyDescent="0.2">
      <c r="B446" s="88"/>
      <c r="C446" s="89"/>
    </row>
    <row r="447" spans="2:3" ht="15.75" customHeight="1" x14ac:dyDescent="0.2">
      <c r="B447" s="88"/>
      <c r="C447" s="89"/>
    </row>
    <row r="448" spans="2:3" ht="15.75" customHeight="1" x14ac:dyDescent="0.2">
      <c r="B448" s="88"/>
      <c r="C448" s="89"/>
    </row>
    <row r="449" spans="2:3" ht="15.75" customHeight="1" x14ac:dyDescent="0.2">
      <c r="B449" s="88"/>
      <c r="C449" s="89"/>
    </row>
    <row r="450" spans="2:3" ht="15.75" customHeight="1" x14ac:dyDescent="0.2">
      <c r="B450" s="88"/>
      <c r="C450" s="89"/>
    </row>
    <row r="451" spans="2:3" ht="15.75" customHeight="1" x14ac:dyDescent="0.2">
      <c r="B451" s="88"/>
      <c r="C451" s="89"/>
    </row>
    <row r="452" spans="2:3" ht="15.75" customHeight="1" x14ac:dyDescent="0.2">
      <c r="B452" s="88"/>
      <c r="C452" s="89"/>
    </row>
    <row r="453" spans="2:3" ht="15.75" customHeight="1" x14ac:dyDescent="0.2">
      <c r="B453" s="88"/>
      <c r="C453" s="89"/>
    </row>
    <row r="454" spans="2:3" ht="15.75" customHeight="1" x14ac:dyDescent="0.2">
      <c r="B454" s="88"/>
      <c r="C454" s="89"/>
    </row>
    <row r="455" spans="2:3" ht="15.75" customHeight="1" x14ac:dyDescent="0.2">
      <c r="B455" s="88"/>
      <c r="C455" s="89"/>
    </row>
    <row r="456" spans="2:3" ht="15.75" customHeight="1" x14ac:dyDescent="0.2">
      <c r="B456" s="88"/>
      <c r="C456" s="89"/>
    </row>
    <row r="457" spans="2:3" ht="15.75" customHeight="1" x14ac:dyDescent="0.2">
      <c r="B457" s="88"/>
      <c r="C457" s="89"/>
    </row>
    <row r="458" spans="2:3" ht="15.75" customHeight="1" x14ac:dyDescent="0.2">
      <c r="B458" s="88"/>
      <c r="C458" s="89"/>
    </row>
    <row r="459" spans="2:3" ht="15.75" customHeight="1" x14ac:dyDescent="0.2">
      <c r="B459" s="88"/>
      <c r="C459" s="89"/>
    </row>
    <row r="460" spans="2:3" ht="15.75" customHeight="1" x14ac:dyDescent="0.2">
      <c r="B460" s="88"/>
      <c r="C460" s="89"/>
    </row>
    <row r="461" spans="2:3" ht="15.75" customHeight="1" x14ac:dyDescent="0.2">
      <c r="B461" s="88"/>
      <c r="C461" s="89"/>
    </row>
    <row r="462" spans="2:3" ht="15.75" customHeight="1" x14ac:dyDescent="0.2">
      <c r="B462" s="88"/>
      <c r="C462" s="89"/>
    </row>
    <row r="463" spans="2:3" ht="15.75" customHeight="1" x14ac:dyDescent="0.2">
      <c r="B463" s="88"/>
      <c r="C463" s="89"/>
    </row>
    <row r="464" spans="2:3" ht="15.75" customHeight="1" x14ac:dyDescent="0.2">
      <c r="B464" s="88"/>
      <c r="C464" s="89"/>
    </row>
    <row r="465" spans="2:3" ht="15.75" customHeight="1" x14ac:dyDescent="0.2">
      <c r="B465" s="88"/>
      <c r="C465" s="89"/>
    </row>
    <row r="466" spans="2:3" ht="15.75" customHeight="1" x14ac:dyDescent="0.2">
      <c r="B466" s="88"/>
      <c r="C466" s="89"/>
    </row>
    <row r="467" spans="2:3" ht="15.75" customHeight="1" x14ac:dyDescent="0.2">
      <c r="B467" s="88"/>
      <c r="C467" s="89"/>
    </row>
    <row r="468" spans="2:3" ht="15.75" customHeight="1" x14ac:dyDescent="0.2">
      <c r="B468" s="88"/>
      <c r="C468" s="89"/>
    </row>
    <row r="469" spans="2:3" ht="15.75" customHeight="1" x14ac:dyDescent="0.2">
      <c r="B469" s="88"/>
      <c r="C469" s="89"/>
    </row>
    <row r="470" spans="2:3" ht="15.75" customHeight="1" x14ac:dyDescent="0.2">
      <c r="B470" s="88"/>
      <c r="C470" s="89"/>
    </row>
    <row r="471" spans="2:3" ht="15.75" customHeight="1" x14ac:dyDescent="0.2">
      <c r="B471" s="88"/>
      <c r="C471" s="89"/>
    </row>
    <row r="472" spans="2:3" ht="15.75" customHeight="1" x14ac:dyDescent="0.2">
      <c r="B472" s="88"/>
      <c r="C472" s="89"/>
    </row>
    <row r="473" spans="2:3" ht="15.75" customHeight="1" x14ac:dyDescent="0.2">
      <c r="B473" s="88"/>
      <c r="C473" s="89"/>
    </row>
    <row r="474" spans="2:3" ht="15.75" customHeight="1" x14ac:dyDescent="0.2">
      <c r="B474" s="88"/>
      <c r="C474" s="89"/>
    </row>
    <row r="475" spans="2:3" ht="15.75" customHeight="1" x14ac:dyDescent="0.2">
      <c r="B475" s="88"/>
      <c r="C475" s="89"/>
    </row>
    <row r="476" spans="2:3" ht="15.75" customHeight="1" x14ac:dyDescent="0.2">
      <c r="B476" s="88"/>
      <c r="C476" s="89"/>
    </row>
    <row r="477" spans="2:3" ht="15.75" customHeight="1" x14ac:dyDescent="0.2">
      <c r="B477" s="88"/>
      <c r="C477" s="89"/>
    </row>
    <row r="478" spans="2:3" ht="15.75" customHeight="1" x14ac:dyDescent="0.2">
      <c r="B478" s="88"/>
      <c r="C478" s="89"/>
    </row>
    <row r="479" spans="2:3" ht="15.75" customHeight="1" x14ac:dyDescent="0.2">
      <c r="B479" s="88"/>
      <c r="C479" s="89"/>
    </row>
    <row r="480" spans="2:3" ht="15.75" customHeight="1" x14ac:dyDescent="0.2">
      <c r="B480" s="88"/>
      <c r="C480" s="89"/>
    </row>
    <row r="481" spans="2:3" ht="15.75" customHeight="1" x14ac:dyDescent="0.2">
      <c r="B481" s="88"/>
      <c r="C481" s="89"/>
    </row>
    <row r="482" spans="2:3" ht="15.75" customHeight="1" x14ac:dyDescent="0.2">
      <c r="B482" s="88"/>
      <c r="C482" s="89"/>
    </row>
    <row r="483" spans="2:3" ht="15.75" customHeight="1" x14ac:dyDescent="0.2">
      <c r="B483" s="88"/>
      <c r="C483" s="89"/>
    </row>
    <row r="484" spans="2:3" ht="15.75" customHeight="1" x14ac:dyDescent="0.2">
      <c r="B484" s="88"/>
      <c r="C484" s="89"/>
    </row>
    <row r="485" spans="2:3" ht="15.75" customHeight="1" x14ac:dyDescent="0.2">
      <c r="B485" s="88"/>
      <c r="C485" s="89"/>
    </row>
    <row r="486" spans="2:3" ht="15.75" customHeight="1" x14ac:dyDescent="0.2">
      <c r="B486" s="88"/>
      <c r="C486" s="89"/>
    </row>
    <row r="487" spans="2:3" ht="15.75" customHeight="1" x14ac:dyDescent="0.2">
      <c r="B487" s="88"/>
      <c r="C487" s="89"/>
    </row>
    <row r="488" spans="2:3" ht="15.75" customHeight="1" x14ac:dyDescent="0.2">
      <c r="B488" s="88"/>
      <c r="C488" s="89"/>
    </row>
    <row r="489" spans="2:3" ht="15.75" customHeight="1" x14ac:dyDescent="0.2">
      <c r="B489" s="88"/>
      <c r="C489" s="89"/>
    </row>
    <row r="490" spans="2:3" ht="15.75" customHeight="1" x14ac:dyDescent="0.2">
      <c r="B490" s="88"/>
      <c r="C490" s="89"/>
    </row>
    <row r="491" spans="2:3" ht="15.75" customHeight="1" x14ac:dyDescent="0.2">
      <c r="B491" s="88"/>
      <c r="C491" s="89"/>
    </row>
    <row r="492" spans="2:3" ht="15.75" customHeight="1" x14ac:dyDescent="0.2">
      <c r="B492" s="88"/>
      <c r="C492" s="89"/>
    </row>
    <row r="493" spans="2:3" ht="15.75" customHeight="1" x14ac:dyDescent="0.2">
      <c r="B493" s="88"/>
      <c r="C493" s="89"/>
    </row>
    <row r="494" spans="2:3" ht="15.75" customHeight="1" x14ac:dyDescent="0.2">
      <c r="B494" s="88"/>
      <c r="C494" s="89"/>
    </row>
    <row r="495" spans="2:3" ht="15.75" customHeight="1" x14ac:dyDescent="0.2">
      <c r="B495" s="88"/>
      <c r="C495" s="89"/>
    </row>
    <row r="496" spans="2:3" ht="15.75" customHeight="1" x14ac:dyDescent="0.2">
      <c r="B496" s="88"/>
      <c r="C496" s="89"/>
    </row>
    <row r="497" spans="2:3" ht="15.75" customHeight="1" x14ac:dyDescent="0.2">
      <c r="B497" s="88"/>
      <c r="C497" s="89"/>
    </row>
    <row r="498" spans="2:3" ht="15.75" customHeight="1" x14ac:dyDescent="0.2">
      <c r="B498" s="88"/>
      <c r="C498" s="89"/>
    </row>
    <row r="499" spans="2:3" ht="15.75" customHeight="1" x14ac:dyDescent="0.2">
      <c r="B499" s="88"/>
      <c r="C499" s="89"/>
    </row>
    <row r="500" spans="2:3" ht="15.75" customHeight="1" x14ac:dyDescent="0.2">
      <c r="B500" s="88"/>
      <c r="C500" s="89"/>
    </row>
    <row r="501" spans="2:3" ht="15.75" customHeight="1" x14ac:dyDescent="0.2">
      <c r="B501" s="88"/>
      <c r="C501" s="89"/>
    </row>
    <row r="502" spans="2:3" ht="15.75" customHeight="1" x14ac:dyDescent="0.2">
      <c r="B502" s="88"/>
      <c r="C502" s="89"/>
    </row>
    <row r="503" spans="2:3" ht="15.75" customHeight="1" x14ac:dyDescent="0.2">
      <c r="B503" s="88"/>
      <c r="C503" s="89"/>
    </row>
    <row r="504" spans="2:3" ht="15.75" customHeight="1" x14ac:dyDescent="0.2">
      <c r="B504" s="88"/>
      <c r="C504" s="89"/>
    </row>
    <row r="505" spans="2:3" ht="15.75" customHeight="1" x14ac:dyDescent="0.2">
      <c r="B505" s="88"/>
      <c r="C505" s="89"/>
    </row>
    <row r="506" spans="2:3" ht="15.75" customHeight="1" x14ac:dyDescent="0.2">
      <c r="B506" s="88"/>
      <c r="C506" s="89"/>
    </row>
    <row r="507" spans="2:3" ht="15.75" customHeight="1" x14ac:dyDescent="0.2">
      <c r="B507" s="88"/>
      <c r="C507" s="89"/>
    </row>
    <row r="508" spans="2:3" ht="15.75" customHeight="1" x14ac:dyDescent="0.2">
      <c r="B508" s="88"/>
      <c r="C508" s="89"/>
    </row>
    <row r="509" spans="2:3" ht="15.75" customHeight="1" x14ac:dyDescent="0.2">
      <c r="B509" s="88"/>
      <c r="C509" s="89"/>
    </row>
    <row r="510" spans="2:3" ht="15.75" customHeight="1" x14ac:dyDescent="0.2">
      <c r="B510" s="88"/>
      <c r="C510" s="89"/>
    </row>
    <row r="511" spans="2:3" ht="15.75" customHeight="1" x14ac:dyDescent="0.2">
      <c r="B511" s="88"/>
      <c r="C511" s="89"/>
    </row>
    <row r="512" spans="2:3" ht="15.75" customHeight="1" x14ac:dyDescent="0.2">
      <c r="B512" s="88"/>
      <c r="C512" s="89"/>
    </row>
    <row r="513" spans="2:3" ht="15.75" customHeight="1" x14ac:dyDescent="0.2">
      <c r="B513" s="88"/>
      <c r="C513" s="89"/>
    </row>
    <row r="514" spans="2:3" ht="15.75" customHeight="1" x14ac:dyDescent="0.2">
      <c r="B514" s="88"/>
      <c r="C514" s="89"/>
    </row>
    <row r="515" spans="2:3" ht="15.75" customHeight="1" x14ac:dyDescent="0.2">
      <c r="B515" s="88"/>
      <c r="C515" s="89"/>
    </row>
    <row r="516" spans="2:3" ht="15.75" customHeight="1" x14ac:dyDescent="0.2">
      <c r="B516" s="88"/>
      <c r="C516" s="89"/>
    </row>
    <row r="517" spans="2:3" ht="15.75" customHeight="1" x14ac:dyDescent="0.2">
      <c r="B517" s="88"/>
      <c r="C517" s="89"/>
    </row>
    <row r="518" spans="2:3" ht="15.75" customHeight="1" x14ac:dyDescent="0.2">
      <c r="B518" s="88"/>
      <c r="C518" s="89"/>
    </row>
    <row r="519" spans="2:3" ht="15.75" customHeight="1" x14ac:dyDescent="0.2">
      <c r="B519" s="88"/>
      <c r="C519" s="89"/>
    </row>
    <row r="520" spans="2:3" ht="15.75" customHeight="1" x14ac:dyDescent="0.2">
      <c r="B520" s="88"/>
      <c r="C520" s="89"/>
    </row>
    <row r="521" spans="2:3" ht="15.75" customHeight="1" x14ac:dyDescent="0.2">
      <c r="B521" s="88"/>
      <c r="C521" s="89"/>
    </row>
    <row r="522" spans="2:3" ht="15.75" customHeight="1" x14ac:dyDescent="0.2">
      <c r="B522" s="88"/>
      <c r="C522" s="89"/>
    </row>
    <row r="523" spans="2:3" ht="15.75" customHeight="1" x14ac:dyDescent="0.2">
      <c r="B523" s="88"/>
      <c r="C523" s="89"/>
    </row>
    <row r="524" spans="2:3" ht="15.75" customHeight="1" x14ac:dyDescent="0.2">
      <c r="B524" s="88"/>
      <c r="C524" s="89"/>
    </row>
    <row r="525" spans="2:3" ht="15.75" customHeight="1" x14ac:dyDescent="0.2">
      <c r="B525" s="88"/>
      <c r="C525" s="89"/>
    </row>
    <row r="526" spans="2:3" ht="15.75" customHeight="1" x14ac:dyDescent="0.2">
      <c r="B526" s="88"/>
      <c r="C526" s="89"/>
    </row>
    <row r="527" spans="2:3" ht="15.75" customHeight="1" x14ac:dyDescent="0.2">
      <c r="B527" s="88"/>
      <c r="C527" s="89"/>
    </row>
    <row r="528" spans="2:3" ht="15.75" customHeight="1" x14ac:dyDescent="0.2">
      <c r="B528" s="88"/>
      <c r="C528" s="89"/>
    </row>
    <row r="529" spans="2:3" ht="15.75" customHeight="1" x14ac:dyDescent="0.2">
      <c r="B529" s="88"/>
      <c r="C529" s="89"/>
    </row>
    <row r="530" spans="2:3" ht="15.75" customHeight="1" x14ac:dyDescent="0.2">
      <c r="B530" s="88"/>
      <c r="C530" s="89"/>
    </row>
    <row r="531" spans="2:3" ht="15.75" customHeight="1" x14ac:dyDescent="0.2">
      <c r="B531" s="88"/>
      <c r="C531" s="89"/>
    </row>
    <row r="532" spans="2:3" ht="15.75" customHeight="1" x14ac:dyDescent="0.2">
      <c r="B532" s="88"/>
      <c r="C532" s="89"/>
    </row>
    <row r="533" spans="2:3" ht="15.75" customHeight="1" x14ac:dyDescent="0.2">
      <c r="B533" s="88"/>
      <c r="C533" s="89"/>
    </row>
    <row r="534" spans="2:3" ht="15.75" customHeight="1" x14ac:dyDescent="0.2">
      <c r="B534" s="88"/>
      <c r="C534" s="89"/>
    </row>
    <row r="535" spans="2:3" ht="15.75" customHeight="1" x14ac:dyDescent="0.2">
      <c r="B535" s="88"/>
      <c r="C535" s="89"/>
    </row>
    <row r="536" spans="2:3" ht="15.75" customHeight="1" x14ac:dyDescent="0.2">
      <c r="B536" s="88"/>
      <c r="C536" s="89"/>
    </row>
    <row r="537" spans="2:3" ht="15.75" customHeight="1" x14ac:dyDescent="0.2">
      <c r="B537" s="88"/>
      <c r="C537" s="89"/>
    </row>
    <row r="538" spans="2:3" ht="15.75" customHeight="1" x14ac:dyDescent="0.2">
      <c r="B538" s="88"/>
      <c r="C538" s="89"/>
    </row>
    <row r="539" spans="2:3" ht="15.75" customHeight="1" x14ac:dyDescent="0.2">
      <c r="B539" s="88"/>
      <c r="C539" s="89"/>
    </row>
    <row r="540" spans="2:3" ht="15.75" customHeight="1" x14ac:dyDescent="0.2">
      <c r="B540" s="88"/>
      <c r="C540" s="89"/>
    </row>
    <row r="541" spans="2:3" ht="15.75" customHeight="1" x14ac:dyDescent="0.2">
      <c r="B541" s="88"/>
      <c r="C541" s="89"/>
    </row>
    <row r="542" spans="2:3" ht="15.75" customHeight="1" x14ac:dyDescent="0.2">
      <c r="B542" s="88"/>
      <c r="C542" s="89"/>
    </row>
    <row r="543" spans="2:3" ht="15.75" customHeight="1" x14ac:dyDescent="0.2">
      <c r="B543" s="88"/>
      <c r="C543" s="89"/>
    </row>
    <row r="544" spans="2:3" ht="15.75" customHeight="1" x14ac:dyDescent="0.2">
      <c r="B544" s="88"/>
      <c r="C544" s="89"/>
    </row>
    <row r="545" spans="2:3" ht="15.75" customHeight="1" x14ac:dyDescent="0.2">
      <c r="B545" s="88"/>
      <c r="C545" s="89"/>
    </row>
    <row r="546" spans="2:3" ht="15.75" customHeight="1" x14ac:dyDescent="0.2">
      <c r="B546" s="88"/>
      <c r="C546" s="89"/>
    </row>
    <row r="547" spans="2:3" ht="15.75" customHeight="1" x14ac:dyDescent="0.2">
      <c r="B547" s="88"/>
      <c r="C547" s="89"/>
    </row>
    <row r="548" spans="2:3" ht="15.75" customHeight="1" x14ac:dyDescent="0.2">
      <c r="B548" s="88"/>
      <c r="C548" s="89"/>
    </row>
    <row r="549" spans="2:3" ht="15.75" customHeight="1" x14ac:dyDescent="0.2">
      <c r="B549" s="88"/>
      <c r="C549" s="89"/>
    </row>
    <row r="550" spans="2:3" ht="15.75" customHeight="1" x14ac:dyDescent="0.2">
      <c r="B550" s="88"/>
      <c r="C550" s="89"/>
    </row>
    <row r="551" spans="2:3" ht="15.75" customHeight="1" x14ac:dyDescent="0.2">
      <c r="B551" s="88"/>
      <c r="C551" s="89"/>
    </row>
    <row r="552" spans="2:3" ht="15.75" customHeight="1" x14ac:dyDescent="0.2">
      <c r="B552" s="88"/>
      <c r="C552" s="89"/>
    </row>
    <row r="553" spans="2:3" ht="15.75" customHeight="1" x14ac:dyDescent="0.2">
      <c r="B553" s="88"/>
      <c r="C553" s="89"/>
    </row>
    <row r="554" spans="2:3" ht="15.75" customHeight="1" x14ac:dyDescent="0.2">
      <c r="B554" s="88"/>
      <c r="C554" s="89"/>
    </row>
    <row r="555" spans="2:3" ht="15.75" customHeight="1" x14ac:dyDescent="0.2">
      <c r="B555" s="88"/>
      <c r="C555" s="89"/>
    </row>
    <row r="556" spans="2:3" ht="15.75" customHeight="1" x14ac:dyDescent="0.2">
      <c r="B556" s="88"/>
      <c r="C556" s="89"/>
    </row>
    <row r="557" spans="2:3" ht="15.75" customHeight="1" x14ac:dyDescent="0.2">
      <c r="B557" s="88"/>
      <c r="C557" s="89"/>
    </row>
    <row r="558" spans="2:3" ht="15.75" customHeight="1" x14ac:dyDescent="0.2">
      <c r="B558" s="88"/>
      <c r="C558" s="89"/>
    </row>
    <row r="559" spans="2:3" ht="15.75" customHeight="1" x14ac:dyDescent="0.2">
      <c r="B559" s="88"/>
      <c r="C559" s="89"/>
    </row>
    <row r="560" spans="2:3" ht="15.75" customHeight="1" x14ac:dyDescent="0.2">
      <c r="B560" s="88"/>
      <c r="C560" s="89"/>
    </row>
    <row r="561" spans="2:3" ht="15.75" customHeight="1" x14ac:dyDescent="0.2">
      <c r="B561" s="88"/>
      <c r="C561" s="89"/>
    </row>
    <row r="562" spans="2:3" ht="15.75" customHeight="1" x14ac:dyDescent="0.2">
      <c r="B562" s="88"/>
      <c r="C562" s="89"/>
    </row>
    <row r="563" spans="2:3" ht="15.75" customHeight="1" x14ac:dyDescent="0.2">
      <c r="B563" s="88"/>
      <c r="C563" s="89"/>
    </row>
    <row r="564" spans="2:3" ht="15.75" customHeight="1" x14ac:dyDescent="0.2">
      <c r="B564" s="88"/>
      <c r="C564" s="89"/>
    </row>
    <row r="565" spans="2:3" ht="15.75" customHeight="1" x14ac:dyDescent="0.2">
      <c r="B565" s="88"/>
      <c r="C565" s="89"/>
    </row>
    <row r="566" spans="2:3" ht="15.75" customHeight="1" x14ac:dyDescent="0.2">
      <c r="B566" s="88"/>
      <c r="C566" s="89"/>
    </row>
    <row r="567" spans="2:3" ht="15.75" customHeight="1" x14ac:dyDescent="0.2">
      <c r="B567" s="88"/>
      <c r="C567" s="89"/>
    </row>
    <row r="568" spans="2:3" ht="15.75" customHeight="1" x14ac:dyDescent="0.2">
      <c r="B568" s="88"/>
      <c r="C568" s="89"/>
    </row>
    <row r="569" spans="2:3" ht="15.75" customHeight="1" x14ac:dyDescent="0.2">
      <c r="B569" s="88"/>
      <c r="C569" s="89"/>
    </row>
    <row r="570" spans="2:3" ht="15.75" customHeight="1" x14ac:dyDescent="0.2">
      <c r="B570" s="88"/>
      <c r="C570" s="89"/>
    </row>
    <row r="571" spans="2:3" ht="15.75" customHeight="1" x14ac:dyDescent="0.2">
      <c r="B571" s="88"/>
      <c r="C571" s="89"/>
    </row>
    <row r="572" spans="2:3" ht="15.75" customHeight="1" x14ac:dyDescent="0.2">
      <c r="B572" s="88"/>
      <c r="C572" s="89"/>
    </row>
    <row r="573" spans="2:3" ht="15.75" customHeight="1" x14ac:dyDescent="0.2">
      <c r="B573" s="88"/>
      <c r="C573" s="89"/>
    </row>
    <row r="574" spans="2:3" ht="15.75" customHeight="1" x14ac:dyDescent="0.2">
      <c r="B574" s="88"/>
      <c r="C574" s="89"/>
    </row>
    <row r="575" spans="2:3" ht="15.75" customHeight="1" x14ac:dyDescent="0.2">
      <c r="B575" s="88"/>
      <c r="C575" s="89"/>
    </row>
    <row r="576" spans="2:3" ht="15.75" customHeight="1" x14ac:dyDescent="0.2">
      <c r="B576" s="88"/>
      <c r="C576" s="89"/>
    </row>
    <row r="577" spans="2:3" ht="15.75" customHeight="1" x14ac:dyDescent="0.2">
      <c r="B577" s="88"/>
      <c r="C577" s="89"/>
    </row>
    <row r="578" spans="2:3" ht="15.75" customHeight="1" x14ac:dyDescent="0.2">
      <c r="B578" s="88"/>
      <c r="C578" s="89"/>
    </row>
    <row r="579" spans="2:3" ht="15.75" customHeight="1" x14ac:dyDescent="0.2">
      <c r="B579" s="88"/>
      <c r="C579" s="89"/>
    </row>
    <row r="580" spans="2:3" ht="15.75" customHeight="1" x14ac:dyDescent="0.2">
      <c r="B580" s="88"/>
      <c r="C580" s="89"/>
    </row>
    <row r="581" spans="2:3" ht="15.75" customHeight="1" x14ac:dyDescent="0.2">
      <c r="B581" s="88"/>
      <c r="C581" s="89"/>
    </row>
    <row r="582" spans="2:3" ht="15.75" customHeight="1" x14ac:dyDescent="0.2">
      <c r="B582" s="88"/>
      <c r="C582" s="89"/>
    </row>
    <row r="583" spans="2:3" ht="15.75" customHeight="1" x14ac:dyDescent="0.2">
      <c r="B583" s="88"/>
      <c r="C583" s="89"/>
    </row>
    <row r="584" spans="2:3" ht="15.75" customHeight="1" x14ac:dyDescent="0.2">
      <c r="B584" s="88"/>
      <c r="C584" s="89"/>
    </row>
    <row r="585" spans="2:3" ht="15.75" customHeight="1" x14ac:dyDescent="0.2">
      <c r="B585" s="88"/>
      <c r="C585" s="89"/>
    </row>
    <row r="586" spans="2:3" ht="15.75" customHeight="1" x14ac:dyDescent="0.2">
      <c r="B586" s="88"/>
      <c r="C586" s="89"/>
    </row>
    <row r="587" spans="2:3" ht="15.75" customHeight="1" x14ac:dyDescent="0.2">
      <c r="B587" s="88"/>
      <c r="C587" s="89"/>
    </row>
    <row r="588" spans="2:3" ht="15.75" customHeight="1" x14ac:dyDescent="0.2">
      <c r="B588" s="88"/>
      <c r="C588" s="89"/>
    </row>
    <row r="589" spans="2:3" ht="15.75" customHeight="1" x14ac:dyDescent="0.2">
      <c r="B589" s="88"/>
      <c r="C589" s="89"/>
    </row>
    <row r="590" spans="2:3" ht="15.75" customHeight="1" x14ac:dyDescent="0.2">
      <c r="B590" s="88"/>
      <c r="C590" s="89"/>
    </row>
    <row r="591" spans="2:3" ht="15.75" customHeight="1" x14ac:dyDescent="0.2">
      <c r="B591" s="88"/>
      <c r="C591" s="89"/>
    </row>
    <row r="592" spans="2:3" ht="15.75" customHeight="1" x14ac:dyDescent="0.2">
      <c r="B592" s="88"/>
      <c r="C592" s="89"/>
    </row>
    <row r="593" spans="2:3" ht="15.75" customHeight="1" x14ac:dyDescent="0.2">
      <c r="B593" s="88"/>
      <c r="C593" s="89"/>
    </row>
    <row r="594" spans="2:3" ht="15.75" customHeight="1" x14ac:dyDescent="0.2">
      <c r="B594" s="88"/>
      <c r="C594" s="89"/>
    </row>
    <row r="595" spans="2:3" ht="15.75" customHeight="1" x14ac:dyDescent="0.2">
      <c r="B595" s="88"/>
      <c r="C595" s="89"/>
    </row>
    <row r="596" spans="2:3" ht="15.75" customHeight="1" x14ac:dyDescent="0.2">
      <c r="B596" s="88"/>
      <c r="C596" s="89"/>
    </row>
    <row r="597" spans="2:3" ht="15.75" customHeight="1" x14ac:dyDescent="0.2">
      <c r="B597" s="88"/>
      <c r="C597" s="89"/>
    </row>
    <row r="598" spans="2:3" ht="15.75" customHeight="1" x14ac:dyDescent="0.2">
      <c r="B598" s="88"/>
      <c r="C598" s="89"/>
    </row>
    <row r="599" spans="2:3" ht="15.75" customHeight="1" x14ac:dyDescent="0.2">
      <c r="B599" s="88"/>
      <c r="C599" s="89"/>
    </row>
    <row r="600" spans="2:3" ht="15.75" customHeight="1" x14ac:dyDescent="0.2">
      <c r="B600" s="88"/>
      <c r="C600" s="89"/>
    </row>
    <row r="601" spans="2:3" ht="15.75" customHeight="1" x14ac:dyDescent="0.2">
      <c r="B601" s="88"/>
      <c r="C601" s="89"/>
    </row>
    <row r="602" spans="2:3" ht="15.75" customHeight="1" x14ac:dyDescent="0.2">
      <c r="B602" s="88"/>
      <c r="C602" s="89"/>
    </row>
    <row r="603" spans="2:3" ht="15.75" customHeight="1" x14ac:dyDescent="0.2">
      <c r="B603" s="88"/>
      <c r="C603" s="89"/>
    </row>
    <row r="604" spans="2:3" ht="15.75" customHeight="1" x14ac:dyDescent="0.2">
      <c r="B604" s="88"/>
      <c r="C604" s="89"/>
    </row>
    <row r="605" spans="2:3" ht="15.75" customHeight="1" x14ac:dyDescent="0.2">
      <c r="B605" s="88"/>
      <c r="C605" s="89"/>
    </row>
    <row r="606" spans="2:3" ht="15.75" customHeight="1" x14ac:dyDescent="0.2">
      <c r="B606" s="88"/>
      <c r="C606" s="89"/>
    </row>
    <row r="607" spans="2:3" ht="15.75" customHeight="1" x14ac:dyDescent="0.2">
      <c r="B607" s="88"/>
      <c r="C607" s="89"/>
    </row>
    <row r="608" spans="2:3" ht="15.75" customHeight="1" x14ac:dyDescent="0.2">
      <c r="B608" s="88"/>
      <c r="C608" s="89"/>
    </row>
    <row r="609" spans="2:3" ht="15.75" customHeight="1" x14ac:dyDescent="0.2">
      <c r="B609" s="88"/>
      <c r="C609" s="89"/>
    </row>
    <row r="610" spans="2:3" ht="15.75" customHeight="1" x14ac:dyDescent="0.2">
      <c r="B610" s="88"/>
      <c r="C610" s="89"/>
    </row>
    <row r="611" spans="2:3" ht="15.75" customHeight="1" x14ac:dyDescent="0.2">
      <c r="B611" s="88"/>
      <c r="C611" s="89"/>
    </row>
    <row r="612" spans="2:3" ht="15.75" customHeight="1" x14ac:dyDescent="0.2">
      <c r="B612" s="88"/>
      <c r="C612" s="89"/>
    </row>
    <row r="613" spans="2:3" ht="15.75" customHeight="1" x14ac:dyDescent="0.2">
      <c r="B613" s="88"/>
      <c r="C613" s="89"/>
    </row>
    <row r="614" spans="2:3" ht="15.75" customHeight="1" x14ac:dyDescent="0.2">
      <c r="B614" s="88"/>
      <c r="C614" s="89"/>
    </row>
    <row r="615" spans="2:3" ht="15.75" customHeight="1" x14ac:dyDescent="0.2">
      <c r="B615" s="88"/>
      <c r="C615" s="89"/>
    </row>
    <row r="616" spans="2:3" ht="15.75" customHeight="1" x14ac:dyDescent="0.2">
      <c r="B616" s="88"/>
      <c r="C616" s="89"/>
    </row>
    <row r="617" spans="2:3" ht="15.75" customHeight="1" x14ac:dyDescent="0.2">
      <c r="B617" s="88"/>
      <c r="C617" s="89"/>
    </row>
    <row r="618" spans="2:3" ht="15.75" customHeight="1" x14ac:dyDescent="0.2">
      <c r="B618" s="88"/>
      <c r="C618" s="89"/>
    </row>
    <row r="619" spans="2:3" ht="15.75" customHeight="1" x14ac:dyDescent="0.2">
      <c r="B619" s="88"/>
      <c r="C619" s="89"/>
    </row>
    <row r="620" spans="2:3" ht="15.75" customHeight="1" x14ac:dyDescent="0.2">
      <c r="B620" s="88"/>
      <c r="C620" s="89"/>
    </row>
    <row r="621" spans="2:3" ht="15.75" customHeight="1" x14ac:dyDescent="0.2">
      <c r="B621" s="88"/>
      <c r="C621" s="89"/>
    </row>
    <row r="622" spans="2:3" ht="15.75" customHeight="1" x14ac:dyDescent="0.2">
      <c r="B622" s="88"/>
      <c r="C622" s="89"/>
    </row>
    <row r="623" spans="2:3" ht="15.75" customHeight="1" x14ac:dyDescent="0.2">
      <c r="B623" s="88"/>
      <c r="C623" s="89"/>
    </row>
    <row r="624" spans="2:3" ht="15.75" customHeight="1" x14ac:dyDescent="0.2">
      <c r="B624" s="88"/>
      <c r="C624" s="89"/>
    </row>
    <row r="625" spans="2:3" ht="15.75" customHeight="1" x14ac:dyDescent="0.2">
      <c r="B625" s="88"/>
      <c r="C625" s="89"/>
    </row>
    <row r="626" spans="2:3" ht="15.75" customHeight="1" x14ac:dyDescent="0.2">
      <c r="B626" s="88"/>
      <c r="C626" s="89"/>
    </row>
    <row r="627" spans="2:3" ht="15.75" customHeight="1" x14ac:dyDescent="0.2">
      <c r="B627" s="88"/>
      <c r="C627" s="89"/>
    </row>
    <row r="628" spans="2:3" ht="15.75" customHeight="1" x14ac:dyDescent="0.2">
      <c r="B628" s="88"/>
      <c r="C628" s="89"/>
    </row>
    <row r="629" spans="2:3" ht="15.75" customHeight="1" x14ac:dyDescent="0.2">
      <c r="B629" s="88"/>
      <c r="C629" s="89"/>
    </row>
    <row r="630" spans="2:3" ht="15.75" customHeight="1" x14ac:dyDescent="0.2">
      <c r="B630" s="88"/>
      <c r="C630" s="89"/>
    </row>
    <row r="631" spans="2:3" ht="15.75" customHeight="1" x14ac:dyDescent="0.2">
      <c r="B631" s="88"/>
      <c r="C631" s="89"/>
    </row>
    <row r="632" spans="2:3" ht="15.75" customHeight="1" x14ac:dyDescent="0.2">
      <c r="B632" s="88"/>
      <c r="C632" s="89"/>
    </row>
    <row r="633" spans="2:3" ht="15.75" customHeight="1" x14ac:dyDescent="0.2">
      <c r="B633" s="88"/>
      <c r="C633" s="89"/>
    </row>
    <row r="634" spans="2:3" ht="15.75" customHeight="1" x14ac:dyDescent="0.2">
      <c r="B634" s="88"/>
      <c r="C634" s="89"/>
    </row>
    <row r="635" spans="2:3" ht="15.75" customHeight="1" x14ac:dyDescent="0.2">
      <c r="B635" s="88"/>
      <c r="C635" s="89"/>
    </row>
    <row r="636" spans="2:3" ht="15.75" customHeight="1" x14ac:dyDescent="0.2">
      <c r="B636" s="88"/>
      <c r="C636" s="89"/>
    </row>
    <row r="637" spans="2:3" ht="15.75" customHeight="1" x14ac:dyDescent="0.2">
      <c r="B637" s="88"/>
      <c r="C637" s="89"/>
    </row>
    <row r="638" spans="2:3" ht="15.75" customHeight="1" x14ac:dyDescent="0.2">
      <c r="B638" s="88"/>
      <c r="C638" s="89"/>
    </row>
    <row r="639" spans="2:3" ht="15.75" customHeight="1" x14ac:dyDescent="0.2">
      <c r="B639" s="88"/>
      <c r="C639" s="89"/>
    </row>
    <row r="640" spans="2:3" ht="15.75" customHeight="1" x14ac:dyDescent="0.2">
      <c r="B640" s="88"/>
      <c r="C640" s="89"/>
    </row>
    <row r="641" spans="2:3" ht="15.75" customHeight="1" x14ac:dyDescent="0.2">
      <c r="B641" s="88"/>
      <c r="C641" s="89"/>
    </row>
    <row r="642" spans="2:3" ht="15.75" customHeight="1" x14ac:dyDescent="0.2">
      <c r="B642" s="88"/>
      <c r="C642" s="89"/>
    </row>
    <row r="643" spans="2:3" ht="15.75" customHeight="1" x14ac:dyDescent="0.2">
      <c r="B643" s="88"/>
      <c r="C643" s="89"/>
    </row>
    <row r="644" spans="2:3" ht="15.75" customHeight="1" x14ac:dyDescent="0.2">
      <c r="B644" s="88"/>
      <c r="C644" s="89"/>
    </row>
    <row r="645" spans="2:3" ht="15.75" customHeight="1" x14ac:dyDescent="0.2">
      <c r="B645" s="88"/>
      <c r="C645" s="89"/>
    </row>
    <row r="646" spans="2:3" ht="15.75" customHeight="1" x14ac:dyDescent="0.2">
      <c r="B646" s="88"/>
      <c r="C646" s="89"/>
    </row>
    <row r="647" spans="2:3" ht="15.75" customHeight="1" x14ac:dyDescent="0.2">
      <c r="B647" s="88"/>
      <c r="C647" s="89"/>
    </row>
    <row r="648" spans="2:3" ht="15.75" customHeight="1" x14ac:dyDescent="0.2">
      <c r="B648" s="88"/>
      <c r="C648" s="89"/>
    </row>
    <row r="649" spans="2:3" ht="15.75" customHeight="1" x14ac:dyDescent="0.2">
      <c r="B649" s="88"/>
      <c r="C649" s="89"/>
    </row>
    <row r="650" spans="2:3" ht="15.75" customHeight="1" x14ac:dyDescent="0.2">
      <c r="B650" s="88"/>
      <c r="C650" s="89"/>
    </row>
    <row r="651" spans="2:3" ht="15.75" customHeight="1" x14ac:dyDescent="0.2">
      <c r="B651" s="88"/>
      <c r="C651" s="89"/>
    </row>
    <row r="652" spans="2:3" ht="15.75" customHeight="1" x14ac:dyDescent="0.2">
      <c r="B652" s="88"/>
      <c r="C652" s="89"/>
    </row>
    <row r="653" spans="2:3" ht="15.75" customHeight="1" x14ac:dyDescent="0.2">
      <c r="B653" s="88"/>
      <c r="C653" s="89"/>
    </row>
    <row r="654" spans="2:3" ht="15.75" customHeight="1" x14ac:dyDescent="0.2">
      <c r="B654" s="88"/>
      <c r="C654" s="89"/>
    </row>
    <row r="655" spans="2:3" ht="15.75" customHeight="1" x14ac:dyDescent="0.2">
      <c r="B655" s="88"/>
      <c r="C655" s="89"/>
    </row>
    <row r="656" spans="2:3" ht="15.75" customHeight="1" x14ac:dyDescent="0.2">
      <c r="B656" s="88"/>
      <c r="C656" s="89"/>
    </row>
    <row r="657" spans="2:3" ht="15.75" customHeight="1" x14ac:dyDescent="0.2">
      <c r="B657" s="88"/>
      <c r="C657" s="89"/>
    </row>
    <row r="658" spans="2:3" ht="15.75" customHeight="1" x14ac:dyDescent="0.2">
      <c r="B658" s="88"/>
      <c r="C658" s="89"/>
    </row>
    <row r="659" spans="2:3" ht="15.75" customHeight="1" x14ac:dyDescent="0.2">
      <c r="B659" s="88"/>
      <c r="C659" s="89"/>
    </row>
    <row r="660" spans="2:3" ht="15.75" customHeight="1" x14ac:dyDescent="0.2">
      <c r="B660" s="88"/>
      <c r="C660" s="89"/>
    </row>
    <row r="661" spans="2:3" ht="15.75" customHeight="1" x14ac:dyDescent="0.2">
      <c r="B661" s="88"/>
      <c r="C661" s="89"/>
    </row>
    <row r="662" spans="2:3" ht="15.75" customHeight="1" x14ac:dyDescent="0.2">
      <c r="B662" s="88"/>
      <c r="C662" s="89"/>
    </row>
    <row r="663" spans="2:3" ht="15.75" customHeight="1" x14ac:dyDescent="0.2">
      <c r="B663" s="88"/>
      <c r="C663" s="89"/>
    </row>
    <row r="664" spans="2:3" ht="15.75" customHeight="1" x14ac:dyDescent="0.2">
      <c r="B664" s="88"/>
      <c r="C664" s="89"/>
    </row>
    <row r="665" spans="2:3" ht="15.75" customHeight="1" x14ac:dyDescent="0.2">
      <c r="B665" s="88"/>
      <c r="C665" s="89"/>
    </row>
    <row r="666" spans="2:3" ht="15.75" customHeight="1" x14ac:dyDescent="0.2">
      <c r="B666" s="88"/>
      <c r="C666" s="89"/>
    </row>
    <row r="667" spans="2:3" ht="15.75" customHeight="1" x14ac:dyDescent="0.2">
      <c r="B667" s="88"/>
      <c r="C667" s="89"/>
    </row>
    <row r="668" spans="2:3" ht="15.75" customHeight="1" x14ac:dyDescent="0.2">
      <c r="B668" s="88"/>
      <c r="C668" s="89"/>
    </row>
    <row r="669" spans="2:3" ht="15.75" customHeight="1" x14ac:dyDescent="0.2">
      <c r="B669" s="88"/>
      <c r="C669" s="89"/>
    </row>
    <row r="670" spans="2:3" ht="15.75" customHeight="1" x14ac:dyDescent="0.2">
      <c r="B670" s="88"/>
      <c r="C670" s="89"/>
    </row>
    <row r="671" spans="2:3" ht="15.75" customHeight="1" x14ac:dyDescent="0.2">
      <c r="B671" s="88"/>
      <c r="C671" s="89"/>
    </row>
    <row r="672" spans="2:3" ht="15.75" customHeight="1" x14ac:dyDescent="0.2">
      <c r="B672" s="88"/>
      <c r="C672" s="89"/>
    </row>
    <row r="673" spans="2:3" ht="15.75" customHeight="1" x14ac:dyDescent="0.2">
      <c r="B673" s="88"/>
      <c r="C673" s="89"/>
    </row>
    <row r="674" spans="2:3" ht="15.75" customHeight="1" x14ac:dyDescent="0.2">
      <c r="B674" s="88"/>
      <c r="C674" s="89"/>
    </row>
    <row r="675" spans="2:3" ht="15.75" customHeight="1" x14ac:dyDescent="0.2">
      <c r="B675" s="88"/>
      <c r="C675" s="89"/>
    </row>
    <row r="676" spans="2:3" ht="15.75" customHeight="1" x14ac:dyDescent="0.2">
      <c r="B676" s="88"/>
      <c r="C676" s="89"/>
    </row>
    <row r="677" spans="2:3" ht="15.75" customHeight="1" x14ac:dyDescent="0.2">
      <c r="B677" s="88"/>
      <c r="C677" s="89"/>
    </row>
    <row r="678" spans="2:3" ht="15.75" customHeight="1" x14ac:dyDescent="0.2">
      <c r="B678" s="88"/>
      <c r="C678" s="89"/>
    </row>
    <row r="679" spans="2:3" ht="15.75" customHeight="1" x14ac:dyDescent="0.2">
      <c r="B679" s="88"/>
      <c r="C679" s="89"/>
    </row>
    <row r="680" spans="2:3" ht="15.75" customHeight="1" x14ac:dyDescent="0.2">
      <c r="B680" s="88"/>
      <c r="C680" s="89"/>
    </row>
    <row r="681" spans="2:3" ht="15.75" customHeight="1" x14ac:dyDescent="0.2">
      <c r="B681" s="88"/>
      <c r="C681" s="89"/>
    </row>
    <row r="682" spans="2:3" ht="15.75" customHeight="1" x14ac:dyDescent="0.2">
      <c r="B682" s="88"/>
      <c r="C682" s="89"/>
    </row>
    <row r="683" spans="2:3" ht="15.75" customHeight="1" x14ac:dyDescent="0.2">
      <c r="B683" s="88"/>
      <c r="C683" s="89"/>
    </row>
    <row r="684" spans="2:3" ht="15.75" customHeight="1" x14ac:dyDescent="0.2">
      <c r="B684" s="88"/>
      <c r="C684" s="89"/>
    </row>
    <row r="685" spans="2:3" ht="15.75" customHeight="1" x14ac:dyDescent="0.2">
      <c r="B685" s="88"/>
      <c r="C685" s="89"/>
    </row>
    <row r="686" spans="2:3" ht="15.75" customHeight="1" x14ac:dyDescent="0.2">
      <c r="B686" s="88"/>
      <c r="C686" s="89"/>
    </row>
    <row r="687" spans="2:3" ht="15.75" customHeight="1" x14ac:dyDescent="0.2">
      <c r="B687" s="88"/>
      <c r="C687" s="89"/>
    </row>
    <row r="688" spans="2:3" ht="15.75" customHeight="1" x14ac:dyDescent="0.2">
      <c r="B688" s="88"/>
      <c r="C688" s="89"/>
    </row>
    <row r="689" spans="2:3" ht="15.75" customHeight="1" x14ac:dyDescent="0.2">
      <c r="B689" s="88"/>
      <c r="C689" s="89"/>
    </row>
    <row r="690" spans="2:3" ht="15.75" customHeight="1" x14ac:dyDescent="0.2">
      <c r="B690" s="88"/>
      <c r="C690" s="89"/>
    </row>
    <row r="691" spans="2:3" ht="15.75" customHeight="1" x14ac:dyDescent="0.2">
      <c r="B691" s="88"/>
      <c r="C691" s="89"/>
    </row>
    <row r="692" spans="2:3" ht="15.75" customHeight="1" x14ac:dyDescent="0.2">
      <c r="B692" s="88"/>
      <c r="C692" s="89"/>
    </row>
    <row r="693" spans="2:3" ht="15.75" customHeight="1" x14ac:dyDescent="0.2">
      <c r="B693" s="88"/>
      <c r="C693" s="89"/>
    </row>
    <row r="694" spans="2:3" ht="15.75" customHeight="1" x14ac:dyDescent="0.2">
      <c r="B694" s="88"/>
      <c r="C694" s="89"/>
    </row>
    <row r="695" spans="2:3" ht="15.75" customHeight="1" x14ac:dyDescent="0.2">
      <c r="B695" s="88"/>
      <c r="C695" s="89"/>
    </row>
    <row r="696" spans="2:3" ht="15.75" customHeight="1" x14ac:dyDescent="0.2">
      <c r="B696" s="88"/>
      <c r="C696" s="89"/>
    </row>
    <row r="697" spans="2:3" ht="15.75" customHeight="1" x14ac:dyDescent="0.2">
      <c r="B697" s="88"/>
      <c r="C697" s="89"/>
    </row>
    <row r="698" spans="2:3" ht="15.75" customHeight="1" x14ac:dyDescent="0.2">
      <c r="B698" s="88"/>
      <c r="C698" s="89"/>
    </row>
    <row r="699" spans="2:3" ht="15.75" customHeight="1" x14ac:dyDescent="0.2">
      <c r="B699" s="88"/>
      <c r="C699" s="89"/>
    </row>
    <row r="700" spans="2:3" ht="15.75" customHeight="1" x14ac:dyDescent="0.2">
      <c r="B700" s="88"/>
      <c r="C700" s="89"/>
    </row>
    <row r="701" spans="2:3" ht="15.75" customHeight="1" x14ac:dyDescent="0.2">
      <c r="B701" s="88"/>
      <c r="C701" s="89"/>
    </row>
    <row r="702" spans="2:3" ht="15.75" customHeight="1" x14ac:dyDescent="0.2">
      <c r="B702" s="88"/>
      <c r="C702" s="89"/>
    </row>
    <row r="703" spans="2:3" ht="15.75" customHeight="1" x14ac:dyDescent="0.2">
      <c r="B703" s="88"/>
      <c r="C703" s="89"/>
    </row>
    <row r="704" spans="2:3" ht="15.75" customHeight="1" x14ac:dyDescent="0.2">
      <c r="B704" s="88"/>
      <c r="C704" s="89"/>
    </row>
    <row r="705" spans="2:3" ht="15.75" customHeight="1" x14ac:dyDescent="0.2">
      <c r="B705" s="88"/>
      <c r="C705" s="89"/>
    </row>
    <row r="706" spans="2:3" ht="15.75" customHeight="1" x14ac:dyDescent="0.2">
      <c r="B706" s="88"/>
      <c r="C706" s="89"/>
    </row>
    <row r="707" spans="2:3" ht="15.75" customHeight="1" x14ac:dyDescent="0.2">
      <c r="B707" s="88"/>
      <c r="C707" s="89"/>
    </row>
    <row r="708" spans="2:3" ht="15.75" customHeight="1" x14ac:dyDescent="0.2">
      <c r="B708" s="88"/>
      <c r="C708" s="89"/>
    </row>
    <row r="709" spans="2:3" ht="15.75" customHeight="1" x14ac:dyDescent="0.2">
      <c r="B709" s="88"/>
      <c r="C709" s="89"/>
    </row>
    <row r="710" spans="2:3" ht="15.75" customHeight="1" x14ac:dyDescent="0.2">
      <c r="B710" s="88"/>
      <c r="C710" s="89"/>
    </row>
    <row r="711" spans="2:3" ht="15.75" customHeight="1" x14ac:dyDescent="0.2">
      <c r="B711" s="88"/>
      <c r="C711" s="89"/>
    </row>
    <row r="712" spans="2:3" ht="15.75" customHeight="1" x14ac:dyDescent="0.2">
      <c r="B712" s="88"/>
      <c r="C712" s="89"/>
    </row>
    <row r="713" spans="2:3" ht="15.75" customHeight="1" x14ac:dyDescent="0.2">
      <c r="B713" s="88"/>
      <c r="C713" s="89"/>
    </row>
    <row r="714" spans="2:3" ht="15.75" customHeight="1" x14ac:dyDescent="0.2">
      <c r="B714" s="88"/>
      <c r="C714" s="89"/>
    </row>
    <row r="715" spans="2:3" ht="15.75" customHeight="1" x14ac:dyDescent="0.2">
      <c r="B715" s="88"/>
      <c r="C715" s="89"/>
    </row>
    <row r="716" spans="2:3" ht="15.75" customHeight="1" x14ac:dyDescent="0.2">
      <c r="B716" s="88"/>
      <c r="C716" s="89"/>
    </row>
    <row r="717" spans="2:3" ht="15.75" customHeight="1" x14ac:dyDescent="0.2">
      <c r="B717" s="88"/>
      <c r="C717" s="89"/>
    </row>
    <row r="718" spans="2:3" ht="15.75" customHeight="1" x14ac:dyDescent="0.2">
      <c r="B718" s="88"/>
      <c r="C718" s="89"/>
    </row>
    <row r="719" spans="2:3" ht="15.75" customHeight="1" x14ac:dyDescent="0.2">
      <c r="B719" s="88"/>
      <c r="C719" s="89"/>
    </row>
    <row r="720" spans="2:3" ht="15.75" customHeight="1" x14ac:dyDescent="0.2">
      <c r="B720" s="88"/>
      <c r="C720" s="89"/>
    </row>
    <row r="721" spans="2:3" ht="15.75" customHeight="1" x14ac:dyDescent="0.2">
      <c r="B721" s="88"/>
      <c r="C721" s="89"/>
    </row>
    <row r="722" spans="2:3" ht="15.75" customHeight="1" x14ac:dyDescent="0.2">
      <c r="B722" s="88"/>
      <c r="C722" s="89"/>
    </row>
    <row r="723" spans="2:3" ht="15.75" customHeight="1" x14ac:dyDescent="0.2">
      <c r="B723" s="88"/>
      <c r="C723" s="89"/>
    </row>
    <row r="724" spans="2:3" ht="15.75" customHeight="1" x14ac:dyDescent="0.2">
      <c r="B724" s="88"/>
      <c r="C724" s="89"/>
    </row>
    <row r="725" spans="2:3" ht="15.75" customHeight="1" x14ac:dyDescent="0.2">
      <c r="B725" s="88"/>
      <c r="C725" s="89"/>
    </row>
    <row r="726" spans="2:3" ht="15.75" customHeight="1" x14ac:dyDescent="0.2">
      <c r="B726" s="88"/>
      <c r="C726" s="89"/>
    </row>
    <row r="727" spans="2:3" ht="15.75" customHeight="1" x14ac:dyDescent="0.2">
      <c r="B727" s="88"/>
      <c r="C727" s="89"/>
    </row>
    <row r="728" spans="2:3" ht="15.75" customHeight="1" x14ac:dyDescent="0.2">
      <c r="B728" s="88"/>
      <c r="C728" s="89"/>
    </row>
    <row r="729" spans="2:3" ht="15.75" customHeight="1" x14ac:dyDescent="0.2">
      <c r="B729" s="88"/>
      <c r="C729" s="89"/>
    </row>
    <row r="730" spans="2:3" ht="15.75" customHeight="1" x14ac:dyDescent="0.2">
      <c r="B730" s="88"/>
      <c r="C730" s="89"/>
    </row>
    <row r="731" spans="2:3" ht="15.75" customHeight="1" x14ac:dyDescent="0.2">
      <c r="B731" s="88"/>
      <c r="C731" s="89"/>
    </row>
    <row r="732" spans="2:3" ht="15.75" customHeight="1" x14ac:dyDescent="0.2">
      <c r="B732" s="88"/>
      <c r="C732" s="89"/>
    </row>
    <row r="733" spans="2:3" ht="15.75" customHeight="1" x14ac:dyDescent="0.2">
      <c r="B733" s="88"/>
      <c r="C733" s="89"/>
    </row>
    <row r="734" spans="2:3" ht="15.75" customHeight="1" x14ac:dyDescent="0.2">
      <c r="B734" s="88"/>
      <c r="C734" s="89"/>
    </row>
    <row r="735" spans="2:3" ht="15.75" customHeight="1" x14ac:dyDescent="0.2">
      <c r="B735" s="88"/>
      <c r="C735" s="89"/>
    </row>
    <row r="736" spans="2:3" ht="15.75" customHeight="1" x14ac:dyDescent="0.2">
      <c r="B736" s="88"/>
      <c r="C736" s="89"/>
    </row>
    <row r="737" spans="2:3" ht="15.75" customHeight="1" x14ac:dyDescent="0.2">
      <c r="B737" s="88"/>
      <c r="C737" s="89"/>
    </row>
    <row r="738" spans="2:3" ht="15.75" customHeight="1" x14ac:dyDescent="0.2">
      <c r="B738" s="88"/>
      <c r="C738" s="89"/>
    </row>
    <row r="739" spans="2:3" ht="15.75" customHeight="1" x14ac:dyDescent="0.2">
      <c r="B739" s="88"/>
      <c r="C739" s="89"/>
    </row>
    <row r="740" spans="2:3" ht="15.75" customHeight="1" x14ac:dyDescent="0.2">
      <c r="B740" s="88"/>
      <c r="C740" s="89"/>
    </row>
    <row r="741" spans="2:3" ht="15.75" customHeight="1" x14ac:dyDescent="0.2">
      <c r="B741" s="88"/>
      <c r="C741" s="89"/>
    </row>
    <row r="742" spans="2:3" ht="15.75" customHeight="1" x14ac:dyDescent="0.2">
      <c r="B742" s="88"/>
      <c r="C742" s="89"/>
    </row>
    <row r="743" spans="2:3" ht="15.75" customHeight="1" x14ac:dyDescent="0.2">
      <c r="B743" s="88"/>
      <c r="C743" s="89"/>
    </row>
    <row r="744" spans="2:3" ht="15.75" customHeight="1" x14ac:dyDescent="0.2">
      <c r="B744" s="88"/>
      <c r="C744" s="89"/>
    </row>
    <row r="745" spans="2:3" ht="15.75" customHeight="1" x14ac:dyDescent="0.2">
      <c r="B745" s="88"/>
      <c r="C745" s="89"/>
    </row>
    <row r="746" spans="2:3" ht="15.75" customHeight="1" x14ac:dyDescent="0.2">
      <c r="B746" s="88"/>
      <c r="C746" s="89"/>
    </row>
    <row r="747" spans="2:3" ht="15.75" customHeight="1" x14ac:dyDescent="0.2">
      <c r="B747" s="88"/>
      <c r="C747" s="89"/>
    </row>
    <row r="748" spans="2:3" ht="15.75" customHeight="1" x14ac:dyDescent="0.2">
      <c r="B748" s="88"/>
      <c r="C748" s="89"/>
    </row>
    <row r="749" spans="2:3" ht="15.75" customHeight="1" x14ac:dyDescent="0.2">
      <c r="B749" s="88"/>
      <c r="C749" s="89"/>
    </row>
    <row r="750" spans="2:3" ht="15.75" customHeight="1" x14ac:dyDescent="0.2">
      <c r="B750" s="88"/>
      <c r="C750" s="89"/>
    </row>
    <row r="751" spans="2:3" ht="15.75" customHeight="1" x14ac:dyDescent="0.2">
      <c r="B751" s="88"/>
      <c r="C751" s="89"/>
    </row>
    <row r="752" spans="2:3" ht="15.75" customHeight="1" x14ac:dyDescent="0.2">
      <c r="B752" s="88"/>
      <c r="C752" s="89"/>
    </row>
    <row r="753" spans="2:3" ht="15.75" customHeight="1" x14ac:dyDescent="0.2">
      <c r="B753" s="88"/>
      <c r="C753" s="89"/>
    </row>
    <row r="754" spans="2:3" ht="15.75" customHeight="1" x14ac:dyDescent="0.2">
      <c r="B754" s="88"/>
      <c r="C754" s="89"/>
    </row>
    <row r="755" spans="2:3" ht="15.75" customHeight="1" x14ac:dyDescent="0.2">
      <c r="B755" s="88"/>
      <c r="C755" s="89"/>
    </row>
    <row r="756" spans="2:3" ht="15.75" customHeight="1" x14ac:dyDescent="0.2">
      <c r="B756" s="88"/>
      <c r="C756" s="89"/>
    </row>
    <row r="757" spans="2:3" ht="15.75" customHeight="1" x14ac:dyDescent="0.2">
      <c r="B757" s="88"/>
      <c r="C757" s="89"/>
    </row>
    <row r="758" spans="2:3" ht="15.75" customHeight="1" x14ac:dyDescent="0.2">
      <c r="B758" s="88"/>
      <c r="C758" s="89"/>
    </row>
    <row r="759" spans="2:3" ht="15.75" customHeight="1" x14ac:dyDescent="0.2">
      <c r="B759" s="88"/>
      <c r="C759" s="89"/>
    </row>
    <row r="760" spans="2:3" ht="15.75" customHeight="1" x14ac:dyDescent="0.2">
      <c r="B760" s="88"/>
      <c r="C760" s="89"/>
    </row>
    <row r="761" spans="2:3" ht="15.75" customHeight="1" x14ac:dyDescent="0.2">
      <c r="B761" s="88"/>
      <c r="C761" s="89"/>
    </row>
    <row r="762" spans="2:3" ht="15.75" customHeight="1" x14ac:dyDescent="0.2">
      <c r="B762" s="88"/>
      <c r="C762" s="89"/>
    </row>
    <row r="763" spans="2:3" ht="15.75" customHeight="1" x14ac:dyDescent="0.2">
      <c r="B763" s="88"/>
      <c r="C763" s="89"/>
    </row>
    <row r="764" spans="2:3" ht="15.75" customHeight="1" x14ac:dyDescent="0.2">
      <c r="B764" s="88"/>
      <c r="C764" s="89"/>
    </row>
    <row r="765" spans="2:3" ht="15.75" customHeight="1" x14ac:dyDescent="0.2">
      <c r="B765" s="88"/>
      <c r="C765" s="89"/>
    </row>
    <row r="766" spans="2:3" ht="15.75" customHeight="1" x14ac:dyDescent="0.2">
      <c r="B766" s="88"/>
      <c r="C766" s="89"/>
    </row>
    <row r="767" spans="2:3" ht="15.75" customHeight="1" x14ac:dyDescent="0.2">
      <c r="B767" s="88"/>
      <c r="C767" s="89"/>
    </row>
    <row r="768" spans="2:3" ht="15.75" customHeight="1" x14ac:dyDescent="0.2">
      <c r="B768" s="88"/>
      <c r="C768" s="89"/>
    </row>
    <row r="769" spans="2:3" ht="15.75" customHeight="1" x14ac:dyDescent="0.2">
      <c r="B769" s="88"/>
      <c r="C769" s="89"/>
    </row>
    <row r="770" spans="2:3" ht="15.75" customHeight="1" x14ac:dyDescent="0.2">
      <c r="B770" s="88"/>
      <c r="C770" s="89"/>
    </row>
    <row r="771" spans="2:3" ht="15.75" customHeight="1" x14ac:dyDescent="0.2">
      <c r="B771" s="88"/>
      <c r="C771" s="89"/>
    </row>
    <row r="772" spans="2:3" ht="15.75" customHeight="1" x14ac:dyDescent="0.2">
      <c r="B772" s="88"/>
      <c r="C772" s="89"/>
    </row>
    <row r="773" spans="2:3" ht="15.75" customHeight="1" x14ac:dyDescent="0.2">
      <c r="B773" s="88"/>
      <c r="C773" s="89"/>
    </row>
    <row r="774" spans="2:3" ht="15.75" customHeight="1" x14ac:dyDescent="0.2">
      <c r="B774" s="88"/>
      <c r="C774" s="89"/>
    </row>
    <row r="775" spans="2:3" ht="15.75" customHeight="1" x14ac:dyDescent="0.2">
      <c r="B775" s="88"/>
      <c r="C775" s="89"/>
    </row>
    <row r="776" spans="2:3" ht="15.75" customHeight="1" x14ac:dyDescent="0.2">
      <c r="B776" s="88"/>
      <c r="C776" s="89"/>
    </row>
    <row r="777" spans="2:3" ht="15.75" customHeight="1" x14ac:dyDescent="0.2">
      <c r="B777" s="88"/>
      <c r="C777" s="89"/>
    </row>
    <row r="778" spans="2:3" ht="15.75" customHeight="1" x14ac:dyDescent="0.2">
      <c r="B778" s="88"/>
      <c r="C778" s="89"/>
    </row>
    <row r="779" spans="2:3" ht="15.75" customHeight="1" x14ac:dyDescent="0.2">
      <c r="B779" s="88"/>
      <c r="C779" s="89"/>
    </row>
    <row r="780" spans="2:3" ht="15.75" customHeight="1" x14ac:dyDescent="0.2">
      <c r="B780" s="88"/>
      <c r="C780" s="89"/>
    </row>
    <row r="781" spans="2:3" ht="15.75" customHeight="1" x14ac:dyDescent="0.2">
      <c r="B781" s="88"/>
      <c r="C781" s="89"/>
    </row>
    <row r="782" spans="2:3" ht="15.75" customHeight="1" x14ac:dyDescent="0.2">
      <c r="B782" s="88"/>
      <c r="C782" s="89"/>
    </row>
    <row r="783" spans="2:3" ht="15.75" customHeight="1" x14ac:dyDescent="0.2">
      <c r="B783" s="88"/>
      <c r="C783" s="89"/>
    </row>
    <row r="784" spans="2:3" ht="15.75" customHeight="1" x14ac:dyDescent="0.2">
      <c r="B784" s="88"/>
      <c r="C784" s="89"/>
    </row>
    <row r="785" spans="2:3" ht="15.75" customHeight="1" x14ac:dyDescent="0.2">
      <c r="B785" s="88"/>
      <c r="C785" s="89"/>
    </row>
    <row r="786" spans="2:3" ht="15.75" customHeight="1" x14ac:dyDescent="0.2">
      <c r="B786" s="88"/>
      <c r="C786" s="89"/>
    </row>
    <row r="787" spans="2:3" ht="15.75" customHeight="1" x14ac:dyDescent="0.2">
      <c r="B787" s="88"/>
      <c r="C787" s="89"/>
    </row>
    <row r="788" spans="2:3" ht="15.75" customHeight="1" x14ac:dyDescent="0.2">
      <c r="B788" s="88"/>
      <c r="C788" s="89"/>
    </row>
    <row r="789" spans="2:3" ht="15.75" customHeight="1" x14ac:dyDescent="0.2">
      <c r="B789" s="88"/>
      <c r="C789" s="89"/>
    </row>
    <row r="790" spans="2:3" ht="15.75" customHeight="1" x14ac:dyDescent="0.2">
      <c r="B790" s="88"/>
      <c r="C790" s="89"/>
    </row>
    <row r="791" spans="2:3" ht="15.75" customHeight="1" x14ac:dyDescent="0.2">
      <c r="B791" s="88"/>
      <c r="C791" s="89"/>
    </row>
    <row r="792" spans="2:3" ht="15.75" customHeight="1" x14ac:dyDescent="0.2">
      <c r="B792" s="88"/>
      <c r="C792" s="89"/>
    </row>
    <row r="793" spans="2:3" ht="15.75" customHeight="1" x14ac:dyDescent="0.2">
      <c r="B793" s="88"/>
      <c r="C793" s="89"/>
    </row>
    <row r="794" spans="2:3" ht="15.75" customHeight="1" x14ac:dyDescent="0.2">
      <c r="B794" s="88"/>
      <c r="C794" s="89"/>
    </row>
    <row r="795" spans="2:3" ht="15.75" customHeight="1" x14ac:dyDescent="0.2">
      <c r="B795" s="88"/>
      <c r="C795" s="89"/>
    </row>
    <row r="796" spans="2:3" ht="15.75" customHeight="1" x14ac:dyDescent="0.2">
      <c r="B796" s="88"/>
      <c r="C796" s="89"/>
    </row>
    <row r="797" spans="2:3" ht="15.75" customHeight="1" x14ac:dyDescent="0.2">
      <c r="B797" s="88"/>
      <c r="C797" s="89"/>
    </row>
    <row r="798" spans="2:3" ht="15.75" customHeight="1" x14ac:dyDescent="0.2">
      <c r="B798" s="88"/>
      <c r="C798" s="89"/>
    </row>
    <row r="799" spans="2:3" ht="15.75" customHeight="1" x14ac:dyDescent="0.2">
      <c r="B799" s="88"/>
      <c r="C799" s="89"/>
    </row>
    <row r="800" spans="2:3" ht="15.75" customHeight="1" x14ac:dyDescent="0.2">
      <c r="B800" s="88"/>
      <c r="C800" s="89"/>
    </row>
    <row r="801" spans="2:3" ht="15.75" customHeight="1" x14ac:dyDescent="0.2">
      <c r="B801" s="88"/>
      <c r="C801" s="89"/>
    </row>
    <row r="802" spans="2:3" ht="15.75" customHeight="1" x14ac:dyDescent="0.2">
      <c r="B802" s="88"/>
      <c r="C802" s="89"/>
    </row>
    <row r="803" spans="2:3" ht="15.75" customHeight="1" x14ac:dyDescent="0.2">
      <c r="B803" s="88"/>
      <c r="C803" s="89"/>
    </row>
    <row r="804" spans="2:3" ht="15.75" customHeight="1" x14ac:dyDescent="0.2">
      <c r="B804" s="88"/>
      <c r="C804" s="89"/>
    </row>
    <row r="805" spans="2:3" ht="15.75" customHeight="1" x14ac:dyDescent="0.2">
      <c r="B805" s="88"/>
      <c r="C805" s="89"/>
    </row>
    <row r="806" spans="2:3" ht="15.75" customHeight="1" x14ac:dyDescent="0.2">
      <c r="B806" s="88"/>
      <c r="C806" s="89"/>
    </row>
    <row r="807" spans="2:3" ht="15.75" customHeight="1" x14ac:dyDescent="0.2">
      <c r="B807" s="88"/>
      <c r="C807" s="89"/>
    </row>
    <row r="808" spans="2:3" ht="15.75" customHeight="1" x14ac:dyDescent="0.2">
      <c r="B808" s="88"/>
      <c r="C808" s="89"/>
    </row>
    <row r="809" spans="2:3" ht="15.75" customHeight="1" x14ac:dyDescent="0.2">
      <c r="B809" s="88"/>
      <c r="C809" s="89"/>
    </row>
    <row r="810" spans="2:3" ht="15.75" customHeight="1" x14ac:dyDescent="0.2">
      <c r="B810" s="88"/>
      <c r="C810" s="89"/>
    </row>
    <row r="811" spans="2:3" ht="15.75" customHeight="1" x14ac:dyDescent="0.2">
      <c r="B811" s="88"/>
      <c r="C811" s="89"/>
    </row>
    <row r="812" spans="2:3" ht="15.75" customHeight="1" x14ac:dyDescent="0.2">
      <c r="B812" s="88"/>
      <c r="C812" s="89"/>
    </row>
    <row r="813" spans="2:3" ht="15.75" customHeight="1" x14ac:dyDescent="0.2">
      <c r="B813" s="88"/>
      <c r="C813" s="89"/>
    </row>
    <row r="814" spans="2:3" ht="15.75" customHeight="1" x14ac:dyDescent="0.2">
      <c r="B814" s="88"/>
      <c r="C814" s="89"/>
    </row>
    <row r="815" spans="2:3" ht="15.75" customHeight="1" x14ac:dyDescent="0.2">
      <c r="B815" s="88"/>
      <c r="C815" s="89"/>
    </row>
    <row r="816" spans="2:3" ht="15.75" customHeight="1" x14ac:dyDescent="0.2">
      <c r="B816" s="88"/>
      <c r="C816" s="89"/>
    </row>
    <row r="817" spans="2:3" ht="15.75" customHeight="1" x14ac:dyDescent="0.2">
      <c r="B817" s="88"/>
      <c r="C817" s="89"/>
    </row>
    <row r="818" spans="2:3" ht="15.75" customHeight="1" x14ac:dyDescent="0.2">
      <c r="B818" s="88"/>
      <c r="C818" s="89"/>
    </row>
    <row r="819" spans="2:3" ht="15.75" customHeight="1" x14ac:dyDescent="0.2">
      <c r="B819" s="88"/>
      <c r="C819" s="89"/>
    </row>
    <row r="820" spans="2:3" ht="15.75" customHeight="1" x14ac:dyDescent="0.2">
      <c r="B820" s="88"/>
      <c r="C820" s="89"/>
    </row>
    <row r="821" spans="2:3" ht="15.75" customHeight="1" x14ac:dyDescent="0.2">
      <c r="B821" s="88"/>
      <c r="C821" s="89"/>
    </row>
    <row r="822" spans="2:3" ht="15.75" customHeight="1" x14ac:dyDescent="0.2">
      <c r="B822" s="88"/>
      <c r="C822" s="89"/>
    </row>
    <row r="823" spans="2:3" ht="15.75" customHeight="1" x14ac:dyDescent="0.2">
      <c r="B823" s="88"/>
      <c r="C823" s="89"/>
    </row>
    <row r="824" spans="2:3" ht="15.75" customHeight="1" x14ac:dyDescent="0.2">
      <c r="B824" s="88"/>
      <c r="C824" s="89"/>
    </row>
    <row r="825" spans="2:3" ht="15.75" customHeight="1" x14ac:dyDescent="0.2">
      <c r="B825" s="88"/>
      <c r="C825" s="89"/>
    </row>
    <row r="826" spans="2:3" ht="15.75" customHeight="1" x14ac:dyDescent="0.2">
      <c r="B826" s="88"/>
      <c r="C826" s="89"/>
    </row>
    <row r="827" spans="2:3" ht="15.75" customHeight="1" x14ac:dyDescent="0.2">
      <c r="B827" s="88"/>
      <c r="C827" s="89"/>
    </row>
    <row r="828" spans="2:3" ht="15.75" customHeight="1" x14ac:dyDescent="0.2">
      <c r="B828" s="88"/>
      <c r="C828" s="89"/>
    </row>
    <row r="829" spans="2:3" ht="15.75" customHeight="1" x14ac:dyDescent="0.2">
      <c r="B829" s="88"/>
      <c r="C829" s="89"/>
    </row>
    <row r="830" spans="2:3" ht="15.75" customHeight="1" x14ac:dyDescent="0.2">
      <c r="B830" s="88"/>
      <c r="C830" s="89"/>
    </row>
    <row r="831" spans="2:3" ht="15.75" customHeight="1" x14ac:dyDescent="0.2">
      <c r="B831" s="88"/>
      <c r="C831" s="89"/>
    </row>
    <row r="832" spans="2:3" ht="15.75" customHeight="1" x14ac:dyDescent="0.2">
      <c r="B832" s="88"/>
      <c r="C832" s="89"/>
    </row>
    <row r="833" spans="2:3" ht="15.75" customHeight="1" x14ac:dyDescent="0.2">
      <c r="B833" s="88"/>
      <c r="C833" s="89"/>
    </row>
    <row r="834" spans="2:3" ht="15.75" customHeight="1" x14ac:dyDescent="0.2">
      <c r="B834" s="88"/>
      <c r="C834" s="89"/>
    </row>
  </sheetData>
  <sheetProtection algorithmName="SHA-512" hashValue="UGcKapfGmcHKBEz0tsAgnmrvY/xR53NFjoxuUWJYBD26kXRWOiH9saMrskOMe2ddzy2XYOTkCnGezRWcrnEfag==" saltValue="g2G9VWBuVaaJwStAXHOD7w==" spinCount="100000" sheet="1" selectLockedCells="1"/>
  <mergeCells count="11">
    <mergeCell ref="D1:E1"/>
    <mergeCell ref="B120:E120"/>
    <mergeCell ref="B108:E108"/>
    <mergeCell ref="B113:E113"/>
    <mergeCell ref="B117:E117"/>
    <mergeCell ref="B3:E3"/>
    <mergeCell ref="B53:E53"/>
    <mergeCell ref="B83:E83"/>
    <mergeCell ref="B88:E88"/>
    <mergeCell ref="B98:E98"/>
    <mergeCell ref="B105:E10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8F774-9EEF-3844-B3F2-55B262ED1CD6}">
  <sheetPr codeName="Feuil18"/>
  <dimension ref="A1:A2"/>
  <sheetViews>
    <sheetView workbookViewId="0">
      <selection activeCell="A3" sqref="A3"/>
    </sheetView>
  </sheetViews>
  <sheetFormatPr baseColWidth="10" defaultRowHeight="13" x14ac:dyDescent="0.15"/>
  <sheetData>
    <row r="1" spans="1:1" x14ac:dyDescent="0.15">
      <c r="A1" s="68" t="s">
        <v>436</v>
      </c>
    </row>
    <row r="2" spans="1:1" x14ac:dyDescent="0.15">
      <c r="A2" s="68" t="s">
        <v>437</v>
      </c>
    </row>
  </sheetData>
  <sheetProtection algorithmName="SHA-512" hashValue="jSVLzPbi7Cyp9QA9ESxUt5v4LbFltSi060p2oXtZ82Ypwzya4LkFZ5gUM3LQLHYls2D58hBWnGi/UIekAhL1Fw==" saltValue="ooPkJjSPaoqurZMElLDuJA==" spinCount="100000" sheet="1" objects="1" scenarios="1"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9">
    <outlinePr summaryBelow="0" summaryRight="0"/>
  </sheetPr>
  <dimension ref="A1:F1000"/>
  <sheetViews>
    <sheetView workbookViewId="0">
      <selection activeCell="B3" sqref="B3:B4"/>
    </sheetView>
  </sheetViews>
  <sheetFormatPr baseColWidth="10" defaultColWidth="12.6640625" defaultRowHeight="15.75" customHeight="1" x14ac:dyDescent="0.15"/>
  <cols>
    <col min="1" max="1" width="12.6640625" customWidth="1"/>
    <col min="2" max="2" width="57.6640625" customWidth="1"/>
    <col min="3" max="3" width="12.6640625" customWidth="1"/>
    <col min="4" max="4" width="25.83203125" style="59" customWidth="1"/>
    <col min="5" max="6" width="12.6640625" customWidth="1"/>
  </cols>
  <sheetData>
    <row r="1" spans="1:6" ht="15" x14ac:dyDescent="0.2">
      <c r="A1" s="4" t="s">
        <v>231</v>
      </c>
      <c r="B1" s="4" t="s">
        <v>6</v>
      </c>
      <c r="C1" s="4" t="s">
        <v>231</v>
      </c>
      <c r="D1" s="57" t="s">
        <v>232</v>
      </c>
      <c r="E1" s="5" t="s">
        <v>7</v>
      </c>
      <c r="F1" s="5" t="s">
        <v>233</v>
      </c>
    </row>
    <row r="2" spans="1:6" ht="15" x14ac:dyDescent="0.2">
      <c r="A2" s="3" t="s">
        <v>24</v>
      </c>
      <c r="B2" s="13" t="s">
        <v>485</v>
      </c>
      <c r="C2" s="3" t="s">
        <v>24</v>
      </c>
      <c r="D2" s="58">
        <v>3266810304562</v>
      </c>
      <c r="E2" s="7"/>
      <c r="F2" s="7">
        <v>4.72</v>
      </c>
    </row>
    <row r="3" spans="1:6" ht="15" x14ac:dyDescent="0.2">
      <c r="A3" s="3" t="s">
        <v>25</v>
      </c>
      <c r="B3" s="13" t="s">
        <v>485</v>
      </c>
      <c r="C3" s="3" t="s">
        <v>25</v>
      </c>
      <c r="D3" s="58">
        <v>3266810442806</v>
      </c>
      <c r="E3" s="7"/>
      <c r="F3" s="7">
        <v>4.72</v>
      </c>
    </row>
    <row r="4" spans="1:6" ht="15" x14ac:dyDescent="0.2">
      <c r="A4" s="3" t="s">
        <v>26</v>
      </c>
      <c r="B4" s="13" t="s">
        <v>485</v>
      </c>
      <c r="C4" s="3" t="s">
        <v>26</v>
      </c>
      <c r="D4" s="58">
        <v>3266810861843</v>
      </c>
      <c r="E4" s="7"/>
      <c r="F4" s="7">
        <v>7.45</v>
      </c>
    </row>
    <row r="5" spans="1:6" ht="15" x14ac:dyDescent="0.2">
      <c r="A5" s="3" t="s">
        <v>27</v>
      </c>
      <c r="B5" s="3" t="s">
        <v>234</v>
      </c>
      <c r="C5" s="3" t="s">
        <v>27</v>
      </c>
      <c r="D5" s="58">
        <v>3266810682509</v>
      </c>
      <c r="E5" s="7">
        <v>1.9</v>
      </c>
      <c r="F5" s="7">
        <v>1.79</v>
      </c>
    </row>
    <row r="6" spans="1:6" ht="15" x14ac:dyDescent="0.2">
      <c r="A6" s="3" t="s">
        <v>28</v>
      </c>
      <c r="B6" s="3" t="s">
        <v>235</v>
      </c>
      <c r="C6" s="3" t="s">
        <v>28</v>
      </c>
      <c r="D6" s="58">
        <v>8712417756907</v>
      </c>
      <c r="E6" s="7">
        <v>2.1</v>
      </c>
      <c r="F6" s="7">
        <v>1.99</v>
      </c>
    </row>
    <row r="7" spans="1:6" ht="15" x14ac:dyDescent="0.2">
      <c r="A7" s="3" t="s">
        <v>29</v>
      </c>
      <c r="B7" s="3" t="s">
        <v>236</v>
      </c>
      <c r="C7" s="3" t="s">
        <v>29</v>
      </c>
      <c r="D7" s="58">
        <v>9789059606708</v>
      </c>
      <c r="E7" s="7">
        <v>1.1000000000000001</v>
      </c>
      <c r="F7" s="7">
        <v>0.99</v>
      </c>
    </row>
    <row r="8" spans="1:6" ht="15" x14ac:dyDescent="0.2">
      <c r="A8" s="3" t="s">
        <v>30</v>
      </c>
      <c r="B8" s="3" t="s">
        <v>237</v>
      </c>
      <c r="C8" s="3" t="s">
        <v>30</v>
      </c>
      <c r="D8" s="58">
        <v>3148950074836</v>
      </c>
      <c r="E8" s="7">
        <v>6.6</v>
      </c>
      <c r="F8" s="7">
        <v>6.22</v>
      </c>
    </row>
    <row r="9" spans="1:6" ht="15" x14ac:dyDescent="0.2">
      <c r="A9" s="3" t="s">
        <v>31</v>
      </c>
      <c r="B9" s="3" t="s">
        <v>238</v>
      </c>
      <c r="C9" s="3" t="s">
        <v>31</v>
      </c>
      <c r="D9" s="58">
        <v>5028252215923</v>
      </c>
      <c r="E9" s="7">
        <v>5.9</v>
      </c>
      <c r="F9" s="7">
        <v>5.61</v>
      </c>
    </row>
    <row r="10" spans="1:6" ht="15" x14ac:dyDescent="0.2">
      <c r="A10" s="3" t="s">
        <v>32</v>
      </c>
      <c r="B10" s="3" t="s">
        <v>239</v>
      </c>
      <c r="C10" s="3" t="s">
        <v>32</v>
      </c>
      <c r="D10" s="58">
        <v>3020120031507</v>
      </c>
      <c r="E10" s="7">
        <v>0.3</v>
      </c>
      <c r="F10" s="7">
        <v>0.28999999999999998</v>
      </c>
    </row>
    <row r="11" spans="1:6" ht="15" x14ac:dyDescent="0.2">
      <c r="A11" s="3" t="s">
        <v>33</v>
      </c>
      <c r="B11" s="3" t="s">
        <v>240</v>
      </c>
      <c r="C11" s="3" t="s">
        <v>33</v>
      </c>
      <c r="D11" s="58">
        <v>3266810286622</v>
      </c>
      <c r="E11" s="7">
        <v>1.2</v>
      </c>
      <c r="F11" s="7">
        <v>1.08</v>
      </c>
    </row>
    <row r="12" spans="1:6" ht="15" x14ac:dyDescent="0.2">
      <c r="A12" s="3" t="s">
        <v>34</v>
      </c>
      <c r="B12" s="3" t="s">
        <v>241</v>
      </c>
      <c r="C12" s="3" t="s">
        <v>34</v>
      </c>
      <c r="D12" s="58">
        <v>3266810815983</v>
      </c>
      <c r="E12" s="7">
        <v>1.9</v>
      </c>
      <c r="F12" s="7">
        <v>1.79</v>
      </c>
    </row>
    <row r="13" spans="1:6" ht="15" x14ac:dyDescent="0.2">
      <c r="A13" s="3" t="s">
        <v>35</v>
      </c>
      <c r="B13" s="3" t="s">
        <v>242</v>
      </c>
      <c r="C13" s="3" t="s">
        <v>35</v>
      </c>
      <c r="D13" s="58">
        <v>3266810221340</v>
      </c>
      <c r="E13" s="7">
        <v>1.2</v>
      </c>
      <c r="F13" s="7">
        <v>1.08</v>
      </c>
    </row>
    <row r="14" spans="1:6" ht="15" x14ac:dyDescent="0.2">
      <c r="A14" s="3" t="s">
        <v>36</v>
      </c>
      <c r="B14" s="21" t="s">
        <v>243</v>
      </c>
      <c r="C14" s="3" t="s">
        <v>36</v>
      </c>
      <c r="D14" s="58">
        <v>3266810309017</v>
      </c>
      <c r="E14" s="7">
        <v>1.2</v>
      </c>
      <c r="F14" s="7">
        <v>1.08</v>
      </c>
    </row>
    <row r="15" spans="1:6" ht="15" x14ac:dyDescent="0.2">
      <c r="A15" s="3" t="s">
        <v>37</v>
      </c>
      <c r="B15" s="3" t="s">
        <v>244</v>
      </c>
      <c r="C15" s="3" t="s">
        <v>37</v>
      </c>
      <c r="D15" s="58">
        <v>3266810309024</v>
      </c>
      <c r="E15" s="7">
        <v>1.2</v>
      </c>
      <c r="F15" s="7">
        <v>1.08</v>
      </c>
    </row>
    <row r="16" spans="1:6" ht="15" x14ac:dyDescent="0.2">
      <c r="A16" s="3" t="s">
        <v>38</v>
      </c>
      <c r="B16" s="3" t="s">
        <v>245</v>
      </c>
      <c r="C16" s="3" t="s">
        <v>38</v>
      </c>
      <c r="D16" s="58">
        <v>3266810221371</v>
      </c>
      <c r="E16" s="7">
        <v>1.2</v>
      </c>
      <c r="F16" s="7">
        <v>1.08</v>
      </c>
    </row>
    <row r="17" spans="1:6" ht="15" x14ac:dyDescent="0.2">
      <c r="A17" s="3" t="s">
        <v>39</v>
      </c>
      <c r="B17" s="3" t="s">
        <v>246</v>
      </c>
      <c r="C17" s="3" t="s">
        <v>39</v>
      </c>
      <c r="D17" s="58">
        <v>3266810309000</v>
      </c>
      <c r="E17" s="7">
        <v>1.2</v>
      </c>
      <c r="F17" s="7">
        <v>1.08</v>
      </c>
    </row>
    <row r="18" spans="1:6" ht="15" x14ac:dyDescent="0.2">
      <c r="A18" s="3" t="s">
        <v>40</v>
      </c>
      <c r="B18" s="3" t="s">
        <v>247</v>
      </c>
      <c r="C18" s="3" t="s">
        <v>40</v>
      </c>
      <c r="D18" s="58">
        <v>3266810144656</v>
      </c>
      <c r="E18" s="7">
        <v>1.2</v>
      </c>
      <c r="F18" s="7">
        <v>1.08</v>
      </c>
    </row>
    <row r="19" spans="1:6" ht="15" x14ac:dyDescent="0.2">
      <c r="A19" s="3" t="s">
        <v>41</v>
      </c>
      <c r="B19" s="3" t="s">
        <v>248</v>
      </c>
      <c r="C19" s="3" t="s">
        <v>41</v>
      </c>
      <c r="D19" s="58">
        <v>3266810221357</v>
      </c>
      <c r="E19" s="7">
        <v>1.2</v>
      </c>
      <c r="F19" s="7">
        <v>1.08</v>
      </c>
    </row>
    <row r="20" spans="1:6" ht="15" x14ac:dyDescent="0.2">
      <c r="A20" s="3" t="s">
        <v>42</v>
      </c>
      <c r="B20" s="3" t="s">
        <v>249</v>
      </c>
      <c r="C20" s="3" t="s">
        <v>42</v>
      </c>
      <c r="D20" s="58">
        <v>3266810221364</v>
      </c>
      <c r="E20" s="7">
        <v>1.2</v>
      </c>
      <c r="F20" s="7">
        <v>1.08</v>
      </c>
    </row>
    <row r="21" spans="1:6" ht="15" x14ac:dyDescent="0.2">
      <c r="A21" s="3" t="s">
        <v>43</v>
      </c>
      <c r="B21" s="3" t="s">
        <v>250</v>
      </c>
      <c r="C21" s="3" t="s">
        <v>43</v>
      </c>
      <c r="D21" s="58">
        <v>3266810308997</v>
      </c>
      <c r="E21" s="7">
        <v>1.2</v>
      </c>
      <c r="F21" s="7">
        <v>1.08</v>
      </c>
    </row>
    <row r="22" spans="1:6" ht="15" x14ac:dyDescent="0.2">
      <c r="A22" s="3" t="s">
        <v>44</v>
      </c>
      <c r="B22" s="3" t="s">
        <v>251</v>
      </c>
      <c r="C22" s="3" t="s">
        <v>44</v>
      </c>
      <c r="D22" s="58">
        <v>3266810682615</v>
      </c>
      <c r="E22" s="7">
        <v>1.9</v>
      </c>
      <c r="F22" s="7">
        <v>1.79</v>
      </c>
    </row>
    <row r="23" spans="1:6" ht="15" x14ac:dyDescent="0.2">
      <c r="A23" s="3" t="s">
        <v>45</v>
      </c>
      <c r="B23" s="3" t="s">
        <v>243</v>
      </c>
      <c r="C23" s="3" t="s">
        <v>45</v>
      </c>
      <c r="D23" s="58">
        <v>3266810798583</v>
      </c>
      <c r="E23" s="7">
        <v>1.9</v>
      </c>
      <c r="F23" s="7">
        <v>1.79</v>
      </c>
    </row>
    <row r="24" spans="1:6" ht="15" x14ac:dyDescent="0.2">
      <c r="A24" s="3" t="s">
        <v>46</v>
      </c>
      <c r="B24" s="3" t="s">
        <v>244</v>
      </c>
      <c r="C24" s="3" t="s">
        <v>46</v>
      </c>
      <c r="D24" s="58">
        <v>3266810798576</v>
      </c>
      <c r="E24" s="7">
        <v>1.9</v>
      </c>
      <c r="F24" s="7">
        <v>1.79</v>
      </c>
    </row>
    <row r="25" spans="1:6" ht="15" x14ac:dyDescent="0.2">
      <c r="A25" s="3" t="s">
        <v>47</v>
      </c>
      <c r="B25" s="3" t="s">
        <v>245</v>
      </c>
      <c r="C25" s="3" t="s">
        <v>47</v>
      </c>
      <c r="D25" s="58">
        <v>3266810682646</v>
      </c>
      <c r="E25" s="7">
        <v>1.9</v>
      </c>
      <c r="F25" s="7">
        <v>1.79</v>
      </c>
    </row>
    <row r="26" spans="1:6" ht="15" x14ac:dyDescent="0.2">
      <c r="A26" s="3" t="s">
        <v>48</v>
      </c>
      <c r="B26" s="3" t="s">
        <v>246</v>
      </c>
      <c r="C26" s="3" t="s">
        <v>48</v>
      </c>
      <c r="D26" s="58">
        <v>3266810798569</v>
      </c>
      <c r="E26" s="7">
        <v>1.9</v>
      </c>
      <c r="F26" s="7">
        <v>1.79</v>
      </c>
    </row>
    <row r="27" spans="1:6" ht="15" x14ac:dyDescent="0.2">
      <c r="A27" s="3" t="s">
        <v>49</v>
      </c>
      <c r="B27" s="3" t="s">
        <v>247</v>
      </c>
      <c r="C27" s="3" t="s">
        <v>49</v>
      </c>
      <c r="D27" s="58">
        <v>3266810144663</v>
      </c>
      <c r="E27" s="7">
        <v>1.9</v>
      </c>
      <c r="F27" s="7">
        <v>1.79</v>
      </c>
    </row>
    <row r="28" spans="1:6" ht="15" x14ac:dyDescent="0.2">
      <c r="A28" s="3" t="s">
        <v>50</v>
      </c>
      <c r="B28" s="3" t="s">
        <v>248</v>
      </c>
      <c r="C28" s="3" t="s">
        <v>50</v>
      </c>
      <c r="D28" s="58">
        <v>3266810682622</v>
      </c>
      <c r="E28" s="7">
        <v>1.9</v>
      </c>
      <c r="F28" s="7">
        <v>1.79</v>
      </c>
    </row>
    <row r="29" spans="1:6" ht="15" x14ac:dyDescent="0.2">
      <c r="A29" s="3" t="s">
        <v>51</v>
      </c>
      <c r="B29" s="3" t="s">
        <v>249</v>
      </c>
      <c r="C29" s="3" t="s">
        <v>51</v>
      </c>
      <c r="D29" s="58">
        <v>3266810682639</v>
      </c>
      <c r="E29" s="7">
        <v>1.9</v>
      </c>
      <c r="F29" s="7">
        <v>1.79</v>
      </c>
    </row>
    <row r="30" spans="1:6" ht="15" x14ac:dyDescent="0.2">
      <c r="A30" s="3" t="s">
        <v>52</v>
      </c>
      <c r="B30" s="3" t="s">
        <v>250</v>
      </c>
      <c r="C30" s="3" t="s">
        <v>52</v>
      </c>
      <c r="D30" s="58">
        <v>3266810798552</v>
      </c>
      <c r="E30" s="7">
        <v>1.9</v>
      </c>
      <c r="F30" s="7">
        <v>1.79</v>
      </c>
    </row>
    <row r="31" spans="1:6" ht="15" x14ac:dyDescent="0.2">
      <c r="A31" s="3" t="s">
        <v>53</v>
      </c>
      <c r="B31" s="3" t="s">
        <v>252</v>
      </c>
      <c r="C31" s="3" t="s">
        <v>53</v>
      </c>
      <c r="D31" s="58">
        <v>3020120123738</v>
      </c>
      <c r="E31" s="7">
        <v>1.8</v>
      </c>
      <c r="F31" s="7">
        <v>1.71</v>
      </c>
    </row>
    <row r="32" spans="1:6" ht="15" x14ac:dyDescent="0.2">
      <c r="A32" s="3" t="s">
        <v>54</v>
      </c>
      <c r="B32" s="3" t="s">
        <v>253</v>
      </c>
      <c r="C32" s="3" t="s">
        <v>54</v>
      </c>
      <c r="D32" s="58">
        <v>3020120123851</v>
      </c>
      <c r="E32" s="7">
        <v>1.8</v>
      </c>
      <c r="F32" s="7">
        <v>1.71</v>
      </c>
    </row>
    <row r="33" spans="1:6" ht="15" x14ac:dyDescent="0.2">
      <c r="A33" s="3" t="s">
        <v>55</v>
      </c>
      <c r="B33" s="3" t="s">
        <v>254</v>
      </c>
      <c r="C33" s="3" t="s">
        <v>55</v>
      </c>
      <c r="D33" s="58">
        <v>3020120123776</v>
      </c>
      <c r="E33" s="7">
        <v>1.8</v>
      </c>
      <c r="F33" s="7">
        <v>1.71</v>
      </c>
    </row>
    <row r="34" spans="1:6" ht="15" x14ac:dyDescent="0.2">
      <c r="A34" s="3" t="s">
        <v>56</v>
      </c>
      <c r="B34" s="3" t="s">
        <v>255</v>
      </c>
      <c r="C34" s="3" t="s">
        <v>56</v>
      </c>
      <c r="D34" s="58">
        <v>3020120123813</v>
      </c>
      <c r="E34" s="7">
        <v>1.8</v>
      </c>
      <c r="F34" s="7">
        <v>1.71</v>
      </c>
    </row>
    <row r="35" spans="1:6" ht="15" x14ac:dyDescent="0.2">
      <c r="A35" s="3" t="s">
        <v>57</v>
      </c>
      <c r="B35" s="3" t="s">
        <v>256</v>
      </c>
      <c r="C35" s="3" t="s">
        <v>57</v>
      </c>
      <c r="D35" s="58">
        <v>3020120123899</v>
      </c>
      <c r="E35" s="7">
        <v>2.9</v>
      </c>
      <c r="F35" s="7">
        <v>2.72</v>
      </c>
    </row>
    <row r="36" spans="1:6" ht="15" x14ac:dyDescent="0.2">
      <c r="A36" s="3" t="s">
        <v>58</v>
      </c>
      <c r="B36" s="3" t="s">
        <v>257</v>
      </c>
      <c r="C36" s="3" t="s">
        <v>58</v>
      </c>
      <c r="D36" s="58">
        <v>3020120124216</v>
      </c>
      <c r="E36" s="7">
        <v>2.9</v>
      </c>
      <c r="F36" s="7">
        <v>2.72</v>
      </c>
    </row>
    <row r="37" spans="1:6" ht="15" x14ac:dyDescent="0.2">
      <c r="A37" s="3" t="s">
        <v>59</v>
      </c>
      <c r="B37" s="3" t="s">
        <v>253</v>
      </c>
      <c r="C37" s="3" t="s">
        <v>59</v>
      </c>
      <c r="D37" s="58">
        <v>3020120124070</v>
      </c>
      <c r="E37" s="7">
        <v>2.9</v>
      </c>
      <c r="F37" s="7">
        <v>2.72</v>
      </c>
    </row>
    <row r="38" spans="1:6" ht="15" x14ac:dyDescent="0.2">
      <c r="A38" s="3" t="s">
        <v>60</v>
      </c>
      <c r="B38" s="3" t="s">
        <v>254</v>
      </c>
      <c r="C38" s="3" t="s">
        <v>60</v>
      </c>
      <c r="D38" s="58">
        <v>3020120123967</v>
      </c>
      <c r="E38" s="7">
        <v>2.9</v>
      </c>
      <c r="F38" s="7">
        <v>2.72</v>
      </c>
    </row>
    <row r="39" spans="1:6" ht="15" x14ac:dyDescent="0.2">
      <c r="A39" s="3" t="s">
        <v>61</v>
      </c>
      <c r="B39" s="3" t="s">
        <v>255</v>
      </c>
      <c r="C39" s="3" t="s">
        <v>61</v>
      </c>
      <c r="D39" s="58">
        <v>3020120124001</v>
      </c>
      <c r="E39" s="7">
        <v>2.9</v>
      </c>
      <c r="F39" s="7">
        <v>2.72</v>
      </c>
    </row>
    <row r="40" spans="1:6" ht="15" x14ac:dyDescent="0.2">
      <c r="A40" s="3" t="s">
        <v>62</v>
      </c>
      <c r="B40" s="3" t="s">
        <v>258</v>
      </c>
      <c r="C40" s="3" t="s">
        <v>62</v>
      </c>
      <c r="D40" s="58">
        <v>3020120001159</v>
      </c>
      <c r="E40" s="7">
        <v>1.3</v>
      </c>
      <c r="F40" s="7">
        <v>1.22</v>
      </c>
    </row>
    <row r="41" spans="1:6" ht="15" x14ac:dyDescent="0.2">
      <c r="A41" s="3" t="s">
        <v>63</v>
      </c>
      <c r="B41" s="3" t="s">
        <v>259</v>
      </c>
      <c r="C41" s="3" t="s">
        <v>63</v>
      </c>
      <c r="D41" s="58">
        <v>3020120007809</v>
      </c>
      <c r="E41" s="7">
        <v>2.2000000000000002</v>
      </c>
      <c r="F41" s="7">
        <v>2.04</v>
      </c>
    </row>
    <row r="42" spans="1:6" ht="15" x14ac:dyDescent="0.2">
      <c r="A42" s="3" t="s">
        <v>64</v>
      </c>
      <c r="B42" s="3" t="s">
        <v>260</v>
      </c>
      <c r="C42" s="3" t="s">
        <v>64</v>
      </c>
      <c r="D42" s="58">
        <v>8994259420257</v>
      </c>
      <c r="E42" s="7">
        <v>1.2</v>
      </c>
      <c r="F42" s="7">
        <v>1.1399999999999999</v>
      </c>
    </row>
    <row r="43" spans="1:6" ht="15" x14ac:dyDescent="0.2">
      <c r="A43" s="3" t="s">
        <v>65</v>
      </c>
      <c r="B43" s="3" t="s">
        <v>245</v>
      </c>
      <c r="C43" s="3" t="s">
        <v>65</v>
      </c>
      <c r="D43" s="58">
        <v>8994259559063</v>
      </c>
      <c r="E43" s="7">
        <v>1.2</v>
      </c>
      <c r="F43" s="7">
        <v>1.1399999999999999</v>
      </c>
    </row>
    <row r="44" spans="1:6" ht="15" x14ac:dyDescent="0.2">
      <c r="A44" s="3" t="s">
        <v>66</v>
      </c>
      <c r="B44" s="3" t="s">
        <v>261</v>
      </c>
      <c r="C44" s="3" t="s">
        <v>66</v>
      </c>
      <c r="D44" s="58">
        <v>8994259420288</v>
      </c>
      <c r="E44" s="7">
        <v>1.2</v>
      </c>
      <c r="F44" s="7">
        <v>1.1399999999999999</v>
      </c>
    </row>
    <row r="45" spans="1:6" ht="15" x14ac:dyDescent="0.2">
      <c r="A45" s="3" t="s">
        <v>67</v>
      </c>
      <c r="B45" s="3" t="s">
        <v>248</v>
      </c>
      <c r="C45" s="3" t="s">
        <v>67</v>
      </c>
      <c r="D45" s="58">
        <v>8994259420264</v>
      </c>
      <c r="E45" s="7">
        <v>1.2</v>
      </c>
      <c r="F45" s="7">
        <v>1.1399999999999999</v>
      </c>
    </row>
    <row r="46" spans="1:6" ht="15" x14ac:dyDescent="0.2">
      <c r="A46" s="3" t="s">
        <v>68</v>
      </c>
      <c r="B46" s="3" t="s">
        <v>249</v>
      </c>
      <c r="C46" s="3" t="s">
        <v>68</v>
      </c>
      <c r="D46" s="58">
        <v>8994259420271</v>
      </c>
      <c r="E46" s="7">
        <v>1.2</v>
      </c>
      <c r="F46" s="7">
        <v>1.1399999999999999</v>
      </c>
    </row>
    <row r="47" spans="1:6" ht="15" x14ac:dyDescent="0.2">
      <c r="A47" s="3" t="s">
        <v>69</v>
      </c>
      <c r="B47" s="3" t="s">
        <v>262</v>
      </c>
      <c r="C47" s="3" t="s">
        <v>69</v>
      </c>
      <c r="D47" s="58" t="s">
        <v>263</v>
      </c>
      <c r="E47" s="7">
        <v>1</v>
      </c>
      <c r="F47" s="7">
        <v>0.95</v>
      </c>
    </row>
    <row r="48" spans="1:6" ht="15" x14ac:dyDescent="0.2">
      <c r="A48" s="3" t="s">
        <v>70</v>
      </c>
      <c r="B48" s="3" t="s">
        <v>264</v>
      </c>
      <c r="C48" s="3" t="s">
        <v>70</v>
      </c>
      <c r="D48" s="58" t="s">
        <v>265</v>
      </c>
      <c r="E48" s="7">
        <v>1</v>
      </c>
      <c r="F48" s="7">
        <v>0.95</v>
      </c>
    </row>
    <row r="49" spans="1:6" ht="15" x14ac:dyDescent="0.2">
      <c r="A49" s="3" t="s">
        <v>71</v>
      </c>
      <c r="B49" s="3" t="s">
        <v>266</v>
      </c>
      <c r="C49" s="3" t="s">
        <v>71</v>
      </c>
      <c r="D49" s="58" t="s">
        <v>267</v>
      </c>
      <c r="E49" s="7">
        <v>1</v>
      </c>
      <c r="F49" s="7">
        <v>0.95</v>
      </c>
    </row>
    <row r="50" spans="1:6" ht="15" x14ac:dyDescent="0.2">
      <c r="A50" s="3" t="s">
        <v>72</v>
      </c>
      <c r="B50" s="3" t="s">
        <v>268</v>
      </c>
      <c r="C50" s="3" t="s">
        <v>72</v>
      </c>
      <c r="D50" s="58" t="s">
        <v>269</v>
      </c>
      <c r="E50" s="7">
        <v>1</v>
      </c>
      <c r="F50" s="7">
        <v>0.95</v>
      </c>
    </row>
    <row r="51" spans="1:6" ht="15" x14ac:dyDescent="0.2">
      <c r="A51" s="3" t="s">
        <v>73</v>
      </c>
      <c r="B51" s="3" t="s">
        <v>270</v>
      </c>
      <c r="C51" s="3" t="s">
        <v>73</v>
      </c>
      <c r="D51" s="58" t="s">
        <v>271</v>
      </c>
      <c r="E51" s="7">
        <v>1</v>
      </c>
      <c r="F51" s="7">
        <v>0.95</v>
      </c>
    </row>
    <row r="52" spans="1:6" ht="15" x14ac:dyDescent="0.2">
      <c r="A52" s="3" t="s">
        <v>74</v>
      </c>
      <c r="B52" s="3" t="s">
        <v>272</v>
      </c>
      <c r="C52" s="3" t="s">
        <v>74</v>
      </c>
      <c r="D52" s="58" t="s">
        <v>273</v>
      </c>
      <c r="E52" s="7">
        <v>1</v>
      </c>
      <c r="F52" s="7">
        <v>0.95</v>
      </c>
    </row>
    <row r="53" spans="1:6" ht="15" x14ac:dyDescent="0.2">
      <c r="A53" s="3" t="s">
        <v>75</v>
      </c>
      <c r="B53" s="3" t="s">
        <v>274</v>
      </c>
      <c r="C53" s="3" t="s">
        <v>75</v>
      </c>
      <c r="D53" s="58">
        <v>3154145846102</v>
      </c>
      <c r="E53" s="7">
        <v>1.5</v>
      </c>
      <c r="F53" s="7">
        <v>0</v>
      </c>
    </row>
    <row r="54" spans="1:6" ht="15" x14ac:dyDescent="0.2">
      <c r="A54" s="3" t="s">
        <v>76</v>
      </c>
      <c r="B54" s="3" t="s">
        <v>275</v>
      </c>
      <c r="C54" s="3" t="s">
        <v>76</v>
      </c>
      <c r="D54" s="58"/>
      <c r="E54" s="7">
        <v>0.5</v>
      </c>
      <c r="F54" s="7">
        <v>0.4</v>
      </c>
    </row>
    <row r="55" spans="1:6" ht="15" x14ac:dyDescent="0.2">
      <c r="A55" s="3" t="s">
        <v>77</v>
      </c>
      <c r="B55" s="3" t="s">
        <v>276</v>
      </c>
      <c r="C55" s="3" t="s">
        <v>77</v>
      </c>
      <c r="D55" s="58">
        <v>3154144642101</v>
      </c>
      <c r="E55" s="7">
        <v>0.6</v>
      </c>
      <c r="F55" s="7">
        <v>0.52</v>
      </c>
    </row>
    <row r="56" spans="1:6" ht="15" x14ac:dyDescent="0.2">
      <c r="A56" s="3" t="s">
        <v>78</v>
      </c>
      <c r="B56" s="3" t="s">
        <v>277</v>
      </c>
      <c r="C56" s="3" t="s">
        <v>78</v>
      </c>
      <c r="D56" s="58">
        <v>3154140693008</v>
      </c>
      <c r="E56" s="7">
        <v>2.2000000000000002</v>
      </c>
      <c r="F56" s="7">
        <v>2.0299999999999998</v>
      </c>
    </row>
    <row r="57" spans="1:6" ht="15" x14ac:dyDescent="0.2">
      <c r="A57" s="3" t="s">
        <v>79</v>
      </c>
      <c r="B57" s="3" t="s">
        <v>278</v>
      </c>
      <c r="C57" s="3" t="s">
        <v>79</v>
      </c>
      <c r="D57" s="58">
        <v>3154146935003</v>
      </c>
      <c r="E57" s="7">
        <v>2.5</v>
      </c>
      <c r="F57" s="7">
        <v>2.37</v>
      </c>
    </row>
    <row r="58" spans="1:6" ht="15" x14ac:dyDescent="0.2">
      <c r="A58" s="3" t="s">
        <v>80</v>
      </c>
      <c r="B58" s="3" t="s">
        <v>279</v>
      </c>
      <c r="C58" s="3" t="s">
        <v>80</v>
      </c>
      <c r="D58" s="58">
        <v>6192103144294</v>
      </c>
      <c r="E58" s="7">
        <v>2.7</v>
      </c>
      <c r="F58" s="7">
        <v>2.4700000000000002</v>
      </c>
    </row>
    <row r="59" spans="1:6" ht="15" x14ac:dyDescent="0.2">
      <c r="A59" s="3" t="s">
        <v>81</v>
      </c>
      <c r="B59" s="3" t="s">
        <v>280</v>
      </c>
      <c r="C59" s="3" t="s">
        <v>81</v>
      </c>
      <c r="D59" s="58">
        <v>3130635512825</v>
      </c>
      <c r="E59" s="7">
        <v>2.7</v>
      </c>
      <c r="F59" s="7">
        <v>2.52</v>
      </c>
    </row>
    <row r="60" spans="1:6" ht="15" x14ac:dyDescent="0.2">
      <c r="A60" s="3" t="s">
        <v>82</v>
      </c>
      <c r="B60" s="3" t="s">
        <v>281</v>
      </c>
      <c r="C60" s="3" t="s">
        <v>82</v>
      </c>
      <c r="D60" s="58">
        <v>3130635512894</v>
      </c>
      <c r="E60" s="7">
        <v>2.7</v>
      </c>
      <c r="F60" s="7">
        <v>2.52</v>
      </c>
    </row>
    <row r="61" spans="1:6" ht="15" x14ac:dyDescent="0.2">
      <c r="A61" s="3" t="s">
        <v>83</v>
      </c>
      <c r="B61" s="3" t="s">
        <v>282</v>
      </c>
      <c r="C61" s="3" t="s">
        <v>83</v>
      </c>
      <c r="D61" s="58">
        <v>3130630512806</v>
      </c>
      <c r="E61" s="7">
        <v>2.7</v>
      </c>
      <c r="F61" s="7">
        <v>2.52</v>
      </c>
    </row>
    <row r="62" spans="1:6" ht="15" x14ac:dyDescent="0.2">
      <c r="A62" s="3" t="s">
        <v>84</v>
      </c>
      <c r="B62" s="3" t="s">
        <v>283</v>
      </c>
      <c r="C62" s="3" t="s">
        <v>84</v>
      </c>
      <c r="D62" s="58">
        <v>3130635512856</v>
      </c>
      <c r="E62" s="7">
        <v>2.7</v>
      </c>
      <c r="F62" s="7">
        <v>2.52</v>
      </c>
    </row>
    <row r="63" spans="1:6" ht="15" x14ac:dyDescent="0.2">
      <c r="A63" s="3" t="s">
        <v>85</v>
      </c>
      <c r="B63" s="3" t="s">
        <v>284</v>
      </c>
      <c r="C63" s="3" t="s">
        <v>85</v>
      </c>
      <c r="D63" s="58">
        <v>3130635512832</v>
      </c>
      <c r="E63" s="7">
        <v>2.7</v>
      </c>
      <c r="F63" s="7">
        <v>2.52</v>
      </c>
    </row>
    <row r="64" spans="1:6" ht="15" x14ac:dyDescent="0.2">
      <c r="A64" s="3" t="s">
        <v>86</v>
      </c>
      <c r="B64" s="3" t="s">
        <v>285</v>
      </c>
      <c r="C64" s="3" t="s">
        <v>86</v>
      </c>
      <c r="D64" s="58">
        <v>6221236371038</v>
      </c>
      <c r="E64" s="7">
        <v>2.7</v>
      </c>
      <c r="F64" s="7">
        <v>2.52</v>
      </c>
    </row>
    <row r="65" spans="1:6" ht="15" x14ac:dyDescent="0.2">
      <c r="A65" s="3" t="s">
        <v>87</v>
      </c>
      <c r="B65" s="3" t="s">
        <v>286</v>
      </c>
      <c r="C65" s="3" t="s">
        <v>87</v>
      </c>
      <c r="D65" s="58">
        <v>6221236371021</v>
      </c>
      <c r="E65" s="7">
        <v>2.7</v>
      </c>
      <c r="F65" s="7">
        <v>2.52</v>
      </c>
    </row>
    <row r="66" spans="1:6" ht="15" x14ac:dyDescent="0.2">
      <c r="A66" s="3" t="s">
        <v>88</v>
      </c>
      <c r="B66" s="149" t="s">
        <v>471</v>
      </c>
      <c r="C66" s="3" t="s">
        <v>88</v>
      </c>
      <c r="D66" s="58"/>
      <c r="E66" s="7"/>
      <c r="F66" s="7">
        <v>2.52</v>
      </c>
    </row>
    <row r="67" spans="1:6" ht="15" x14ac:dyDescent="0.2">
      <c r="A67" s="3" t="s">
        <v>89</v>
      </c>
      <c r="B67" s="3" t="s">
        <v>287</v>
      </c>
      <c r="C67" s="3" t="s">
        <v>89</v>
      </c>
      <c r="D67" s="58">
        <v>6221236371083</v>
      </c>
      <c r="E67" s="7">
        <v>2.7</v>
      </c>
      <c r="F67" s="7">
        <v>2.52</v>
      </c>
    </row>
    <row r="68" spans="1:6" ht="15" x14ac:dyDescent="0.2">
      <c r="A68" s="3" t="s">
        <v>90</v>
      </c>
      <c r="B68" s="149" t="s">
        <v>471</v>
      </c>
      <c r="C68" s="3" t="s">
        <v>90</v>
      </c>
      <c r="D68" s="58"/>
      <c r="E68" s="150"/>
      <c r="F68" s="7">
        <v>2.52</v>
      </c>
    </row>
    <row r="69" spans="1:6" ht="15" x14ac:dyDescent="0.2">
      <c r="A69" s="3" t="s">
        <v>91</v>
      </c>
      <c r="B69" s="3" t="s">
        <v>288</v>
      </c>
      <c r="C69" s="3" t="s">
        <v>91</v>
      </c>
      <c r="D69" s="58">
        <v>6221236371014</v>
      </c>
      <c r="E69" s="7">
        <v>2.7</v>
      </c>
      <c r="F69" s="7">
        <v>2.52</v>
      </c>
    </row>
    <row r="70" spans="1:6" ht="15" x14ac:dyDescent="0.2">
      <c r="A70" s="3" t="s">
        <v>92</v>
      </c>
      <c r="B70" s="3" t="s">
        <v>289</v>
      </c>
      <c r="C70" s="3" t="s">
        <v>92</v>
      </c>
      <c r="D70" s="58">
        <v>6221236371052</v>
      </c>
      <c r="E70" s="7">
        <v>2.7</v>
      </c>
      <c r="F70" s="7">
        <v>2.52</v>
      </c>
    </row>
    <row r="71" spans="1:6" ht="15" x14ac:dyDescent="0.2">
      <c r="A71" s="3" t="s">
        <v>93</v>
      </c>
      <c r="B71" s="3" t="s">
        <v>290</v>
      </c>
      <c r="C71" s="3" t="s">
        <v>93</v>
      </c>
      <c r="D71" s="58">
        <v>6221236371076</v>
      </c>
      <c r="E71" s="7">
        <v>2.7</v>
      </c>
      <c r="F71" s="7">
        <v>2.52</v>
      </c>
    </row>
    <row r="72" spans="1:6" ht="15" x14ac:dyDescent="0.2">
      <c r="A72" s="3" t="s">
        <v>94</v>
      </c>
      <c r="B72" s="3" t="s">
        <v>291</v>
      </c>
      <c r="C72" s="3" t="s">
        <v>94</v>
      </c>
      <c r="D72" s="58">
        <v>3130630513728</v>
      </c>
      <c r="E72" s="7">
        <v>2.4</v>
      </c>
      <c r="F72" s="7">
        <v>2.2599999999999998</v>
      </c>
    </row>
    <row r="73" spans="1:6" ht="15" x14ac:dyDescent="0.2">
      <c r="A73" s="3" t="s">
        <v>95</v>
      </c>
      <c r="B73" s="3" t="s">
        <v>292</v>
      </c>
      <c r="C73" s="3" t="s">
        <v>95</v>
      </c>
      <c r="D73" s="58">
        <v>3130630513797</v>
      </c>
      <c r="E73" s="7">
        <v>2.4</v>
      </c>
      <c r="F73" s="7">
        <v>2.2599999999999998</v>
      </c>
    </row>
    <row r="74" spans="1:6" ht="15" x14ac:dyDescent="0.2">
      <c r="A74" s="3" t="s">
        <v>96</v>
      </c>
      <c r="B74" s="3" t="s">
        <v>293</v>
      </c>
      <c r="C74" s="3" t="s">
        <v>96</v>
      </c>
      <c r="D74" s="58">
        <v>3130630513711</v>
      </c>
      <c r="E74" s="7">
        <v>2.4</v>
      </c>
      <c r="F74" s="7">
        <v>2.2599999999999998</v>
      </c>
    </row>
    <row r="75" spans="1:6" ht="15" x14ac:dyDescent="0.2">
      <c r="A75" s="3" t="s">
        <v>97</v>
      </c>
      <c r="B75" s="3" t="s">
        <v>294</v>
      </c>
      <c r="C75" s="3" t="s">
        <v>97</v>
      </c>
      <c r="D75" s="58">
        <v>3130630513759</v>
      </c>
      <c r="E75" s="7">
        <v>2.4</v>
      </c>
      <c r="F75" s="7">
        <v>2.2599999999999998</v>
      </c>
    </row>
    <row r="76" spans="1:6" ht="15" x14ac:dyDescent="0.2">
      <c r="A76" s="3" t="s">
        <v>98</v>
      </c>
      <c r="B76" s="3" t="s">
        <v>295</v>
      </c>
      <c r="C76" s="3" t="s">
        <v>98</v>
      </c>
      <c r="D76" s="58">
        <v>3130630513735</v>
      </c>
      <c r="E76" s="7">
        <v>2.4</v>
      </c>
      <c r="F76" s="7">
        <v>2.2599999999999998</v>
      </c>
    </row>
    <row r="77" spans="1:6" ht="15" x14ac:dyDescent="0.2">
      <c r="A77" s="3" t="s">
        <v>99</v>
      </c>
      <c r="B77" s="3" t="s">
        <v>480</v>
      </c>
      <c r="C77" s="3" t="s">
        <v>99</v>
      </c>
      <c r="D77" s="58">
        <v>40267708</v>
      </c>
      <c r="E77" s="7">
        <v>2.4</v>
      </c>
      <c r="F77" s="7">
        <v>2.27</v>
      </c>
    </row>
    <row r="78" spans="1:6" ht="15" x14ac:dyDescent="0.2">
      <c r="A78" s="3" t="s">
        <v>100</v>
      </c>
      <c r="B78" s="3" t="s">
        <v>481</v>
      </c>
      <c r="C78" s="3" t="s">
        <v>100</v>
      </c>
      <c r="D78" s="58">
        <v>40267609</v>
      </c>
      <c r="E78" s="7">
        <v>1</v>
      </c>
      <c r="F78" s="7">
        <v>0.96</v>
      </c>
    </row>
    <row r="79" spans="1:6" ht="15" x14ac:dyDescent="0.2">
      <c r="A79" s="3" t="s">
        <v>101</v>
      </c>
      <c r="B79" s="3" t="s">
        <v>482</v>
      </c>
      <c r="C79" s="3" t="s">
        <v>101</v>
      </c>
      <c r="D79" s="58"/>
      <c r="E79" s="7">
        <v>1.7</v>
      </c>
      <c r="F79" s="7">
        <v>1.56</v>
      </c>
    </row>
    <row r="80" spans="1:6" ht="15" x14ac:dyDescent="0.2">
      <c r="A80" s="3" t="s">
        <v>102</v>
      </c>
      <c r="B80" s="3" t="s">
        <v>296</v>
      </c>
      <c r="C80" s="3" t="s">
        <v>102</v>
      </c>
      <c r="D80" s="58">
        <v>3154141961007</v>
      </c>
      <c r="E80" s="7">
        <v>3.5</v>
      </c>
      <c r="F80" s="7">
        <v>3.28</v>
      </c>
    </row>
    <row r="81" spans="1:6" ht="15" x14ac:dyDescent="0.2">
      <c r="A81" s="3" t="s">
        <v>103</v>
      </c>
      <c r="B81" s="3" t="s">
        <v>297</v>
      </c>
      <c r="C81" s="3" t="s">
        <v>103</v>
      </c>
      <c r="D81" s="58">
        <v>3210330056166</v>
      </c>
      <c r="E81" s="7">
        <v>2.5</v>
      </c>
      <c r="F81" s="7">
        <v>2.38</v>
      </c>
    </row>
    <row r="82" spans="1:6" ht="15" x14ac:dyDescent="0.2">
      <c r="A82" s="3" t="s">
        <v>104</v>
      </c>
      <c r="B82" s="3" t="s">
        <v>298</v>
      </c>
      <c r="C82" s="3" t="s">
        <v>104</v>
      </c>
      <c r="D82" s="58">
        <v>3210330056159</v>
      </c>
      <c r="E82" s="7">
        <v>2.5</v>
      </c>
      <c r="F82" s="7">
        <v>2.38</v>
      </c>
    </row>
    <row r="83" spans="1:6" ht="15" x14ac:dyDescent="0.2">
      <c r="A83" s="3" t="s">
        <v>105</v>
      </c>
      <c r="B83" s="3" t="s">
        <v>299</v>
      </c>
      <c r="C83" s="3" t="s">
        <v>105</v>
      </c>
      <c r="D83" s="58">
        <v>4007817104620</v>
      </c>
      <c r="E83" s="7">
        <v>0.5</v>
      </c>
      <c r="F83" s="7">
        <v>0.41</v>
      </c>
    </row>
    <row r="84" spans="1:6" ht="15" x14ac:dyDescent="0.2">
      <c r="A84" s="3" t="s">
        <v>106</v>
      </c>
      <c r="B84" s="3" t="s">
        <v>417</v>
      </c>
      <c r="C84" s="3" t="s">
        <v>106</v>
      </c>
      <c r="D84" s="58">
        <v>4007817185124</v>
      </c>
      <c r="E84" s="7">
        <v>3.3</v>
      </c>
      <c r="F84" s="7">
        <v>3.15</v>
      </c>
    </row>
    <row r="85" spans="1:6" ht="15" x14ac:dyDescent="0.2">
      <c r="A85" s="3" t="s">
        <v>107</v>
      </c>
      <c r="B85" s="3" t="s">
        <v>300</v>
      </c>
      <c r="C85" s="3" t="s">
        <v>107</v>
      </c>
      <c r="D85" s="58">
        <v>3270220011316</v>
      </c>
      <c r="E85" s="7">
        <v>0.4</v>
      </c>
      <c r="F85" s="7">
        <v>0.36</v>
      </c>
    </row>
    <row r="86" spans="1:6" ht="15" x14ac:dyDescent="0.2">
      <c r="A86" s="3" t="s">
        <v>108</v>
      </c>
      <c r="B86" s="3" t="s">
        <v>301</v>
      </c>
      <c r="C86" s="3" t="s">
        <v>108</v>
      </c>
      <c r="D86" s="58">
        <v>3026980273101</v>
      </c>
      <c r="E86" s="7">
        <v>1</v>
      </c>
      <c r="F86" s="7">
        <v>0.88</v>
      </c>
    </row>
    <row r="87" spans="1:6" ht="15" x14ac:dyDescent="0.2">
      <c r="A87" s="3" t="s">
        <v>109</v>
      </c>
      <c r="B87" s="3" t="s">
        <v>484</v>
      </c>
      <c r="C87" s="3" t="s">
        <v>109</v>
      </c>
      <c r="D87" s="58">
        <v>3154142424211</v>
      </c>
      <c r="E87" s="7">
        <v>0.8</v>
      </c>
      <c r="F87" s="7">
        <v>0.73</v>
      </c>
    </row>
    <row r="88" spans="1:6" ht="15" x14ac:dyDescent="0.2">
      <c r="A88" s="3" t="s">
        <v>110</v>
      </c>
      <c r="B88" s="3" t="s">
        <v>302</v>
      </c>
      <c r="C88" s="3" t="s">
        <v>110</v>
      </c>
      <c r="D88" s="58"/>
      <c r="E88" s="7">
        <v>0.7</v>
      </c>
      <c r="F88" s="7">
        <v>0.59</v>
      </c>
    </row>
    <row r="89" spans="1:6" ht="15" x14ac:dyDescent="0.2">
      <c r="A89" s="3" t="s">
        <v>111</v>
      </c>
      <c r="B89" s="3" t="s">
        <v>303</v>
      </c>
      <c r="C89" s="3" t="s">
        <v>111</v>
      </c>
      <c r="D89" s="58">
        <v>3266810430070</v>
      </c>
      <c r="E89" s="7">
        <v>2.7</v>
      </c>
      <c r="F89" s="7">
        <v>2.58</v>
      </c>
    </row>
    <row r="90" spans="1:6" ht="15" x14ac:dyDescent="0.2">
      <c r="A90" s="3" t="s">
        <v>112</v>
      </c>
      <c r="B90" s="3" t="s">
        <v>304</v>
      </c>
      <c r="C90" s="3" t="s">
        <v>112</v>
      </c>
      <c r="D90" s="58">
        <v>3266810430056</v>
      </c>
      <c r="E90" s="7">
        <v>3.7</v>
      </c>
      <c r="F90" s="7">
        <v>3.52</v>
      </c>
    </row>
    <row r="91" spans="1:6" ht="15" x14ac:dyDescent="0.2">
      <c r="A91" s="3" t="s">
        <v>113</v>
      </c>
      <c r="B91" s="3" t="s">
        <v>305</v>
      </c>
      <c r="C91" s="3" t="s">
        <v>113</v>
      </c>
      <c r="D91" s="58">
        <v>3210330023977</v>
      </c>
      <c r="E91" s="7">
        <v>1.6</v>
      </c>
      <c r="F91" s="7">
        <v>1.49</v>
      </c>
    </row>
    <row r="92" spans="1:6" ht="15" x14ac:dyDescent="0.2">
      <c r="A92" s="3" t="s">
        <v>114</v>
      </c>
      <c r="B92" s="3" t="s">
        <v>306</v>
      </c>
      <c r="C92" s="3" t="s">
        <v>114</v>
      </c>
      <c r="D92" s="58">
        <v>3210330023960</v>
      </c>
      <c r="E92" s="7">
        <v>1.6</v>
      </c>
      <c r="F92" s="7">
        <v>1.49</v>
      </c>
    </row>
    <row r="93" spans="1:6" ht="15" x14ac:dyDescent="0.2">
      <c r="A93" s="3" t="s">
        <v>115</v>
      </c>
      <c r="B93" s="3" t="s">
        <v>307</v>
      </c>
      <c r="C93" s="3" t="s">
        <v>115</v>
      </c>
      <c r="D93" s="58">
        <v>3210330071008</v>
      </c>
      <c r="E93" s="7">
        <v>2.2999999999999998</v>
      </c>
      <c r="F93" s="7">
        <v>2.17</v>
      </c>
    </row>
    <row r="94" spans="1:6" ht="15" x14ac:dyDescent="0.2">
      <c r="A94" s="3" t="s">
        <v>116</v>
      </c>
      <c r="B94" s="3" t="s">
        <v>308</v>
      </c>
      <c r="C94" s="3" t="s">
        <v>116</v>
      </c>
      <c r="D94" s="58">
        <v>3086121741067</v>
      </c>
      <c r="E94" s="7">
        <v>0.8</v>
      </c>
      <c r="F94" s="7">
        <v>0.69</v>
      </c>
    </row>
    <row r="95" spans="1:6" ht="15" x14ac:dyDescent="0.2">
      <c r="A95" s="3" t="s">
        <v>117</v>
      </c>
      <c r="B95" s="3" t="s">
        <v>309</v>
      </c>
      <c r="C95" s="3" t="s">
        <v>117</v>
      </c>
      <c r="D95" s="58">
        <v>4006381492560</v>
      </c>
      <c r="E95" s="7">
        <v>4.0999999999999996</v>
      </c>
      <c r="F95" s="7">
        <v>3.85</v>
      </c>
    </row>
    <row r="96" spans="1:6" ht="15" x14ac:dyDescent="0.2">
      <c r="A96" s="3" t="s">
        <v>118</v>
      </c>
      <c r="B96" s="3" t="s">
        <v>310</v>
      </c>
      <c r="C96" s="3" t="s">
        <v>118</v>
      </c>
      <c r="D96" s="58">
        <v>3168070280122</v>
      </c>
      <c r="E96" s="7">
        <v>3.7</v>
      </c>
      <c r="F96" s="7">
        <v>3.45</v>
      </c>
    </row>
    <row r="97" spans="1:6" ht="15" x14ac:dyDescent="0.2">
      <c r="A97" s="3" t="s">
        <v>119</v>
      </c>
      <c r="B97" s="3" t="s">
        <v>311</v>
      </c>
      <c r="C97" s="3" t="s">
        <v>119</v>
      </c>
      <c r="D97" s="58">
        <v>4006381355629</v>
      </c>
      <c r="E97" s="7">
        <v>2.7</v>
      </c>
      <c r="F97" s="7">
        <v>2.5</v>
      </c>
    </row>
    <row r="98" spans="1:6" ht="15" x14ac:dyDescent="0.2">
      <c r="A98" s="3" t="s">
        <v>120</v>
      </c>
      <c r="B98" s="3" t="s">
        <v>411</v>
      </c>
      <c r="C98" s="3" t="s">
        <v>120</v>
      </c>
      <c r="D98" s="58">
        <v>3086120017248</v>
      </c>
      <c r="E98" s="7">
        <v>2.5</v>
      </c>
      <c r="F98" s="7">
        <v>2.3199999999999998</v>
      </c>
    </row>
    <row r="99" spans="1:6" ht="15" x14ac:dyDescent="0.2">
      <c r="A99" s="3" t="s">
        <v>121</v>
      </c>
      <c r="B99" s="3" t="s">
        <v>412</v>
      </c>
      <c r="C99" s="3" t="s">
        <v>121</v>
      </c>
      <c r="D99" s="58">
        <v>3086120017446</v>
      </c>
      <c r="E99" s="7">
        <v>4.9000000000000004</v>
      </c>
      <c r="F99" s="7">
        <v>4.6100000000000003</v>
      </c>
    </row>
    <row r="100" spans="1:6" ht="15" x14ac:dyDescent="0.2">
      <c r="A100" s="3" t="s">
        <v>122</v>
      </c>
      <c r="B100" s="3" t="s">
        <v>312</v>
      </c>
      <c r="C100" s="3" t="s">
        <v>122</v>
      </c>
      <c r="D100" s="58">
        <v>3037927416802</v>
      </c>
      <c r="E100" s="7">
        <v>1.7</v>
      </c>
      <c r="F100" s="7">
        <v>1.6</v>
      </c>
    </row>
    <row r="101" spans="1:6" ht="15" x14ac:dyDescent="0.2">
      <c r="A101" s="3" t="s">
        <v>123</v>
      </c>
      <c r="B101" s="3" t="s">
        <v>313</v>
      </c>
      <c r="C101" s="3" t="s">
        <v>123</v>
      </c>
      <c r="D101" s="58">
        <v>3020120120591</v>
      </c>
      <c r="E101" s="7">
        <v>1.7</v>
      </c>
      <c r="F101" s="7">
        <v>1.6</v>
      </c>
    </row>
    <row r="102" spans="1:6" ht="15" x14ac:dyDescent="0.2">
      <c r="A102" s="3" t="s">
        <v>124</v>
      </c>
      <c r="B102" s="3" t="s">
        <v>314</v>
      </c>
      <c r="C102" s="3" t="s">
        <v>124</v>
      </c>
      <c r="D102" s="58">
        <v>3037927616806</v>
      </c>
      <c r="E102" s="7">
        <v>1.7</v>
      </c>
      <c r="F102" s="7">
        <v>1.6</v>
      </c>
    </row>
    <row r="103" spans="1:6" ht="15" x14ac:dyDescent="0.2">
      <c r="A103" s="3" t="s">
        <v>125</v>
      </c>
      <c r="B103" s="3" t="s">
        <v>315</v>
      </c>
      <c r="C103" s="3" t="s">
        <v>125</v>
      </c>
      <c r="D103" s="58">
        <v>3037927226852</v>
      </c>
      <c r="E103" s="7">
        <v>3.2</v>
      </c>
      <c r="F103" s="7">
        <v>3.05</v>
      </c>
    </row>
    <row r="104" spans="1:6" ht="15" x14ac:dyDescent="0.2">
      <c r="A104" s="3" t="s">
        <v>126</v>
      </c>
      <c r="B104" s="3" t="s">
        <v>316</v>
      </c>
      <c r="C104" s="3" t="s">
        <v>126</v>
      </c>
      <c r="D104" s="58"/>
      <c r="E104" s="7">
        <v>2.1</v>
      </c>
      <c r="F104" s="7">
        <v>2</v>
      </c>
    </row>
    <row r="105" spans="1:6" ht="15" x14ac:dyDescent="0.2">
      <c r="A105" s="3" t="s">
        <v>127</v>
      </c>
      <c r="B105" s="3" t="s">
        <v>317</v>
      </c>
      <c r="C105" s="3" t="s">
        <v>127</v>
      </c>
      <c r="D105" s="58"/>
      <c r="E105" s="7">
        <v>1.5</v>
      </c>
      <c r="F105" s="7">
        <v>1.43</v>
      </c>
    </row>
    <row r="106" spans="1:6" ht="15" x14ac:dyDescent="0.2">
      <c r="A106" s="3" t="s">
        <v>128</v>
      </c>
      <c r="B106" s="3" t="s">
        <v>318</v>
      </c>
      <c r="C106" s="3" t="s">
        <v>128</v>
      </c>
      <c r="D106" s="58">
        <v>4902505391804</v>
      </c>
      <c r="E106" s="7">
        <v>1.5</v>
      </c>
      <c r="F106" s="7">
        <v>1.37</v>
      </c>
    </row>
    <row r="107" spans="1:6" ht="15" x14ac:dyDescent="0.2">
      <c r="A107" s="3" t="s">
        <v>129</v>
      </c>
      <c r="B107" s="3" t="s">
        <v>319</v>
      </c>
      <c r="C107" s="3" t="s">
        <v>129</v>
      </c>
      <c r="D107" s="58"/>
      <c r="E107" s="7">
        <v>1.5</v>
      </c>
      <c r="F107" s="7">
        <v>1.29</v>
      </c>
    </row>
    <row r="108" spans="1:6" ht="15" x14ac:dyDescent="0.2">
      <c r="A108" s="3" t="s">
        <v>130</v>
      </c>
      <c r="B108" s="3" t="s">
        <v>320</v>
      </c>
      <c r="C108" s="3" t="s">
        <v>130</v>
      </c>
      <c r="D108" s="58">
        <v>4902505358159</v>
      </c>
      <c r="E108" s="7">
        <v>1.5</v>
      </c>
      <c r="F108" s="7">
        <v>1.3</v>
      </c>
    </row>
    <row r="109" spans="1:6" ht="15" x14ac:dyDescent="0.2">
      <c r="A109" s="3" t="s">
        <v>131</v>
      </c>
      <c r="B109" s="3" t="s">
        <v>321</v>
      </c>
      <c r="C109" s="3" t="s">
        <v>131</v>
      </c>
      <c r="D109" s="58">
        <v>4902505358142</v>
      </c>
      <c r="E109" s="7">
        <v>1.5</v>
      </c>
      <c r="F109" s="7">
        <v>1.3</v>
      </c>
    </row>
    <row r="110" spans="1:6" ht="15" x14ac:dyDescent="0.2">
      <c r="A110" s="3" t="s">
        <v>132</v>
      </c>
      <c r="B110" s="3" t="s">
        <v>322</v>
      </c>
      <c r="C110" s="3" t="s">
        <v>132</v>
      </c>
      <c r="D110" s="58"/>
      <c r="E110" s="7">
        <v>1.5</v>
      </c>
      <c r="F110" s="7">
        <v>1.29</v>
      </c>
    </row>
    <row r="111" spans="1:6" ht="15" x14ac:dyDescent="0.2">
      <c r="A111" s="3" t="s">
        <v>133</v>
      </c>
      <c r="B111" s="3" t="s">
        <v>323</v>
      </c>
      <c r="C111" s="3" t="s">
        <v>133</v>
      </c>
      <c r="D111" s="58">
        <v>4902505356100</v>
      </c>
      <c r="E111" s="7">
        <v>1.5</v>
      </c>
      <c r="F111" s="7">
        <v>1.3</v>
      </c>
    </row>
    <row r="112" spans="1:6" ht="15" x14ac:dyDescent="0.2">
      <c r="A112" s="3" t="s">
        <v>134</v>
      </c>
      <c r="B112" s="3" t="s">
        <v>324</v>
      </c>
      <c r="C112" s="3" t="s">
        <v>134</v>
      </c>
      <c r="D112" s="58">
        <v>4902505391798</v>
      </c>
      <c r="E112" s="7">
        <v>1.5</v>
      </c>
      <c r="F112" s="7">
        <v>1.37</v>
      </c>
    </row>
    <row r="113" spans="1:6" ht="15" x14ac:dyDescent="0.2">
      <c r="A113" s="3" t="s">
        <v>135</v>
      </c>
      <c r="B113" s="3" t="s">
        <v>325</v>
      </c>
      <c r="C113" s="3" t="s">
        <v>135</v>
      </c>
      <c r="D113" s="58"/>
      <c r="E113" s="7">
        <v>1.5</v>
      </c>
      <c r="F113" s="7">
        <v>1.29</v>
      </c>
    </row>
    <row r="114" spans="1:6" ht="15" x14ac:dyDescent="0.2">
      <c r="A114" s="3" t="s">
        <v>136</v>
      </c>
      <c r="B114" s="3" t="s">
        <v>326</v>
      </c>
      <c r="C114" s="3" t="s">
        <v>136</v>
      </c>
      <c r="D114" s="58">
        <v>4902505356094</v>
      </c>
      <c r="E114" s="7">
        <v>1.5</v>
      </c>
      <c r="F114" s="7">
        <v>1.3</v>
      </c>
    </row>
    <row r="115" spans="1:6" ht="15" x14ac:dyDescent="0.2">
      <c r="A115" s="3" t="s">
        <v>327</v>
      </c>
      <c r="B115" s="3" t="s">
        <v>328</v>
      </c>
      <c r="C115" s="3" t="s">
        <v>327</v>
      </c>
      <c r="D115" s="58"/>
      <c r="E115" s="7">
        <v>-0.2</v>
      </c>
      <c r="F115" s="7">
        <v>0</v>
      </c>
    </row>
    <row r="116" spans="1:6" ht="15" x14ac:dyDescent="0.2">
      <c r="A116" s="3" t="s">
        <v>137</v>
      </c>
      <c r="B116" s="3" t="s">
        <v>329</v>
      </c>
      <c r="C116" s="3" t="s">
        <v>137</v>
      </c>
      <c r="D116" s="58">
        <v>4902505560507</v>
      </c>
      <c r="E116" s="7">
        <v>1.4</v>
      </c>
      <c r="F116" s="7">
        <v>1.3</v>
      </c>
    </row>
    <row r="117" spans="1:6" ht="15" x14ac:dyDescent="0.2">
      <c r="A117" s="3" t="s">
        <v>138</v>
      </c>
      <c r="B117" s="3" t="s">
        <v>330</v>
      </c>
      <c r="C117" s="3" t="s">
        <v>138</v>
      </c>
      <c r="D117" s="58">
        <v>4902505375132</v>
      </c>
      <c r="E117" s="7">
        <v>1.2</v>
      </c>
      <c r="F117" s="7">
        <v>1.1000000000000001</v>
      </c>
    </row>
    <row r="118" spans="1:6" ht="15" x14ac:dyDescent="0.2">
      <c r="A118" s="3" t="s">
        <v>139</v>
      </c>
      <c r="B118" s="3" t="s">
        <v>331</v>
      </c>
      <c r="C118" s="3" t="s">
        <v>139</v>
      </c>
      <c r="D118" s="58">
        <v>4007817525067</v>
      </c>
      <c r="E118" s="7">
        <v>0.9</v>
      </c>
      <c r="F118" s="7">
        <v>0.83</v>
      </c>
    </row>
    <row r="119" spans="1:6" ht="15" x14ac:dyDescent="0.2">
      <c r="A119" s="3" t="s">
        <v>140</v>
      </c>
      <c r="B119" s="3" t="s">
        <v>332</v>
      </c>
      <c r="C119" s="3" t="s">
        <v>140</v>
      </c>
      <c r="D119" s="58">
        <v>3297453326000</v>
      </c>
      <c r="E119" s="7">
        <v>1.4</v>
      </c>
      <c r="F119" s="7">
        <v>1.29</v>
      </c>
    </row>
    <row r="120" spans="1:6" ht="15" x14ac:dyDescent="0.2">
      <c r="A120" s="3" t="s">
        <v>141</v>
      </c>
      <c r="B120" s="3" t="s">
        <v>333</v>
      </c>
      <c r="C120" s="3" t="s">
        <v>141</v>
      </c>
      <c r="D120" s="58">
        <v>3297453320008</v>
      </c>
      <c r="E120" s="7">
        <v>0.7</v>
      </c>
      <c r="F120" s="7">
        <v>0.67</v>
      </c>
    </row>
    <row r="121" spans="1:6" ht="15" x14ac:dyDescent="0.2">
      <c r="A121" s="3" t="s">
        <v>142</v>
      </c>
      <c r="B121" s="3" t="s">
        <v>334</v>
      </c>
      <c r="C121" s="3" t="s">
        <v>142</v>
      </c>
      <c r="D121" s="58">
        <v>3270220027478</v>
      </c>
      <c r="E121" s="7">
        <v>1.5</v>
      </c>
      <c r="F121" s="7">
        <v>1.4</v>
      </c>
    </row>
    <row r="122" spans="1:6" ht="15" x14ac:dyDescent="0.2">
      <c r="A122" s="3" t="s">
        <v>143</v>
      </c>
      <c r="B122" s="3" t="s">
        <v>335</v>
      </c>
      <c r="C122" s="3" t="s">
        <v>143</v>
      </c>
      <c r="D122" s="58">
        <v>3154149224104</v>
      </c>
      <c r="E122" s="7">
        <v>5.2</v>
      </c>
      <c r="F122" s="7">
        <v>4.9400000000000004</v>
      </c>
    </row>
    <row r="123" spans="1:6" ht="15" x14ac:dyDescent="0.2">
      <c r="A123" s="3" t="s">
        <v>144</v>
      </c>
      <c r="B123" s="3" t="s">
        <v>336</v>
      </c>
      <c r="C123" s="3" t="s">
        <v>144</v>
      </c>
      <c r="D123" s="58">
        <v>3266810587002</v>
      </c>
      <c r="E123" s="7">
        <v>3.5</v>
      </c>
      <c r="F123" s="7">
        <v>3.32</v>
      </c>
    </row>
    <row r="124" spans="1:6" ht="15" x14ac:dyDescent="0.2">
      <c r="A124" s="3" t="s">
        <v>145</v>
      </c>
      <c r="B124" s="3" t="s">
        <v>337</v>
      </c>
      <c r="C124" s="3" t="s">
        <v>145</v>
      </c>
      <c r="D124" s="58">
        <v>3045053204200</v>
      </c>
      <c r="E124" s="7">
        <v>1.3</v>
      </c>
      <c r="F124" s="7">
        <v>1.18</v>
      </c>
    </row>
    <row r="125" spans="1:6" ht="15" x14ac:dyDescent="0.2">
      <c r="A125" s="3" t="s">
        <v>146</v>
      </c>
      <c r="B125" s="3" t="s">
        <v>338</v>
      </c>
      <c r="C125" s="3" t="s">
        <v>146</v>
      </c>
      <c r="D125" s="58">
        <v>3045050181191</v>
      </c>
      <c r="E125" s="7">
        <v>1.6</v>
      </c>
      <c r="F125" s="7">
        <v>1.51</v>
      </c>
    </row>
    <row r="126" spans="1:6" ht="15" x14ac:dyDescent="0.2">
      <c r="A126" s="3" t="s">
        <v>147</v>
      </c>
      <c r="B126" s="3" t="s">
        <v>339</v>
      </c>
      <c r="C126" s="3" t="s">
        <v>147</v>
      </c>
      <c r="D126" s="58">
        <v>3045050180781</v>
      </c>
      <c r="E126" s="7">
        <v>2</v>
      </c>
      <c r="F126" s="7">
        <v>1.92</v>
      </c>
    </row>
    <row r="127" spans="1:6" ht="15" x14ac:dyDescent="0.2">
      <c r="A127" s="3" t="s">
        <v>148</v>
      </c>
      <c r="B127" s="3" t="s">
        <v>340</v>
      </c>
      <c r="C127" s="3" t="s">
        <v>148</v>
      </c>
      <c r="D127" s="58">
        <v>3045050181313</v>
      </c>
      <c r="E127" s="7">
        <v>2.1</v>
      </c>
      <c r="F127" s="7">
        <v>2</v>
      </c>
    </row>
    <row r="128" spans="1:6" ht="15" x14ac:dyDescent="0.2">
      <c r="A128" s="3" t="s">
        <v>149</v>
      </c>
      <c r="B128" s="3" t="s">
        <v>483</v>
      </c>
      <c r="C128" s="3" t="s">
        <v>149</v>
      </c>
      <c r="D128" s="58">
        <v>3154142421807</v>
      </c>
      <c r="E128" s="7">
        <v>0.7</v>
      </c>
      <c r="F128" s="7">
        <v>0.63</v>
      </c>
    </row>
    <row r="129" spans="1:6" ht="15" x14ac:dyDescent="0.2">
      <c r="A129" s="3" t="s">
        <v>150</v>
      </c>
      <c r="B129" s="3" t="s">
        <v>341</v>
      </c>
      <c r="C129" s="3" t="s">
        <v>150</v>
      </c>
      <c r="D129" s="58"/>
      <c r="E129" s="7">
        <v>0</v>
      </c>
      <c r="F129" s="7">
        <v>0</v>
      </c>
    </row>
    <row r="130" spans="1:6" ht="15" x14ac:dyDescent="0.2">
      <c r="A130" s="3" t="s">
        <v>151</v>
      </c>
      <c r="B130" s="3" t="s">
        <v>342</v>
      </c>
      <c r="C130" s="3" t="s">
        <v>151</v>
      </c>
      <c r="D130" s="58">
        <v>4902505322723</v>
      </c>
      <c r="E130" s="7">
        <v>2.4</v>
      </c>
      <c r="F130" s="7">
        <v>2.2000000000000002</v>
      </c>
    </row>
    <row r="131" spans="1:6" ht="15" x14ac:dyDescent="0.2">
      <c r="A131" s="3" t="s">
        <v>152</v>
      </c>
      <c r="B131" s="3" t="s">
        <v>343</v>
      </c>
      <c r="C131" s="3" t="s">
        <v>152</v>
      </c>
      <c r="D131" s="58">
        <v>4902505391682</v>
      </c>
      <c r="E131" s="7">
        <v>2.4</v>
      </c>
      <c r="F131" s="7">
        <v>2.2000000000000002</v>
      </c>
    </row>
    <row r="132" spans="1:6" ht="15" x14ac:dyDescent="0.2">
      <c r="A132" s="3" t="s">
        <v>153</v>
      </c>
      <c r="B132" s="3" t="s">
        <v>344</v>
      </c>
      <c r="C132" s="3" t="s">
        <v>153</v>
      </c>
      <c r="D132" s="58">
        <v>4902505322709</v>
      </c>
      <c r="E132" s="7">
        <v>2.4</v>
      </c>
      <c r="F132" s="7">
        <v>2.2000000000000002</v>
      </c>
    </row>
    <row r="133" spans="1:6" ht="15" x14ac:dyDescent="0.2">
      <c r="A133" s="3" t="s">
        <v>154</v>
      </c>
      <c r="B133" s="3" t="s">
        <v>345</v>
      </c>
      <c r="C133" s="3" t="s">
        <v>154</v>
      </c>
      <c r="D133" s="58">
        <v>4902505358074</v>
      </c>
      <c r="E133" s="7">
        <v>2.4</v>
      </c>
      <c r="F133" s="7">
        <v>2.2000000000000002</v>
      </c>
    </row>
    <row r="134" spans="1:6" ht="15" x14ac:dyDescent="0.2">
      <c r="A134" s="3" t="s">
        <v>155</v>
      </c>
      <c r="B134" s="3" t="s">
        <v>346</v>
      </c>
      <c r="C134" s="3" t="s">
        <v>155</v>
      </c>
      <c r="D134" s="58">
        <v>4902505358067</v>
      </c>
      <c r="E134" s="7">
        <v>2.4</v>
      </c>
      <c r="F134" s="7">
        <v>2.2000000000000002</v>
      </c>
    </row>
    <row r="135" spans="1:6" ht="15" x14ac:dyDescent="0.2">
      <c r="A135" s="3" t="s">
        <v>156</v>
      </c>
      <c r="B135" s="3" t="s">
        <v>347</v>
      </c>
      <c r="C135" s="3" t="s">
        <v>156</v>
      </c>
      <c r="D135" s="58">
        <v>4902505322716</v>
      </c>
      <c r="E135" s="7">
        <v>2.4</v>
      </c>
      <c r="F135" s="7">
        <v>2.2000000000000002</v>
      </c>
    </row>
    <row r="136" spans="1:6" ht="15" x14ac:dyDescent="0.2">
      <c r="A136" s="3" t="s">
        <v>157</v>
      </c>
      <c r="B136" s="3" t="s">
        <v>348</v>
      </c>
      <c r="C136" s="3" t="s">
        <v>157</v>
      </c>
      <c r="D136" s="58">
        <v>4902505322747</v>
      </c>
      <c r="E136" s="7">
        <v>2.4</v>
      </c>
      <c r="F136" s="7">
        <v>2.2000000000000002</v>
      </c>
    </row>
    <row r="137" spans="1:6" ht="15" x14ac:dyDescent="0.2">
      <c r="A137" s="3" t="s">
        <v>158</v>
      </c>
      <c r="B137" s="3" t="s">
        <v>349</v>
      </c>
      <c r="C137" s="3" t="s">
        <v>158</v>
      </c>
      <c r="D137" s="58">
        <v>4902505322730</v>
      </c>
      <c r="E137" s="7">
        <v>2.4</v>
      </c>
      <c r="F137" s="7">
        <v>2.2000000000000002</v>
      </c>
    </row>
    <row r="138" spans="1:6" ht="15" x14ac:dyDescent="0.2">
      <c r="A138" s="3" t="s">
        <v>159</v>
      </c>
      <c r="B138" s="3" t="s">
        <v>350</v>
      </c>
      <c r="C138" s="3" t="s">
        <v>159</v>
      </c>
      <c r="D138" s="58">
        <v>4902505391675</v>
      </c>
      <c r="E138" s="7">
        <v>2.4</v>
      </c>
      <c r="F138" s="7">
        <v>2.2000000000000002</v>
      </c>
    </row>
    <row r="139" spans="1:6" ht="15" x14ac:dyDescent="0.2">
      <c r="A139" s="3" t="s">
        <v>160</v>
      </c>
      <c r="B139" s="3" t="s">
        <v>351</v>
      </c>
      <c r="C139" s="3" t="s">
        <v>160</v>
      </c>
      <c r="D139" s="58">
        <v>4902505322754</v>
      </c>
      <c r="E139" s="7">
        <v>2.4</v>
      </c>
      <c r="F139" s="7">
        <v>2.2000000000000002</v>
      </c>
    </row>
    <row r="140" spans="1:6" ht="15" x14ac:dyDescent="0.2">
      <c r="A140" s="3" t="s">
        <v>161</v>
      </c>
      <c r="B140" s="3" t="s">
        <v>352</v>
      </c>
      <c r="C140" s="3" t="s">
        <v>161</v>
      </c>
      <c r="D140" s="58">
        <v>3266810650959</v>
      </c>
      <c r="E140" s="7">
        <v>5.8</v>
      </c>
      <c r="F140" s="7">
        <v>5.5</v>
      </c>
    </row>
    <row r="141" spans="1:6" ht="15" x14ac:dyDescent="0.2">
      <c r="A141" s="3" t="s">
        <v>162</v>
      </c>
      <c r="B141" s="3" t="s">
        <v>353</v>
      </c>
      <c r="C141" s="3" t="s">
        <v>162</v>
      </c>
      <c r="D141" s="58">
        <v>3154141461125</v>
      </c>
      <c r="E141" s="7">
        <v>0.6</v>
      </c>
      <c r="F141" s="7">
        <v>0.18</v>
      </c>
    </row>
    <row r="142" spans="1:6" ht="15" x14ac:dyDescent="0.2">
      <c r="A142" s="3" t="s">
        <v>163</v>
      </c>
      <c r="B142" s="3" t="s">
        <v>354</v>
      </c>
      <c r="C142" s="3" t="s">
        <v>163</v>
      </c>
      <c r="D142" s="58">
        <v>3154141461194</v>
      </c>
      <c r="E142" s="7">
        <v>0.8</v>
      </c>
      <c r="F142" s="7">
        <v>0.25</v>
      </c>
    </row>
    <row r="143" spans="1:6" ht="15" x14ac:dyDescent="0.2">
      <c r="A143" s="3" t="s">
        <v>164</v>
      </c>
      <c r="B143" s="3" t="s">
        <v>355</v>
      </c>
      <c r="C143" s="3" t="s">
        <v>164</v>
      </c>
      <c r="D143" s="58">
        <v>3134375261418</v>
      </c>
      <c r="E143" s="7">
        <v>1.3</v>
      </c>
      <c r="F143" s="7">
        <v>1.19</v>
      </c>
    </row>
    <row r="144" spans="1:6" ht="15" x14ac:dyDescent="0.2">
      <c r="A144" s="3" t="s">
        <v>165</v>
      </c>
      <c r="B144" s="3" t="s">
        <v>356</v>
      </c>
      <c r="C144" s="3" t="s">
        <v>165</v>
      </c>
      <c r="D144" s="58">
        <v>4006381215695</v>
      </c>
      <c r="E144" s="7">
        <v>3.7</v>
      </c>
      <c r="F144" s="7">
        <v>3.5</v>
      </c>
    </row>
    <row r="145" spans="1:6" ht="15" x14ac:dyDescent="0.2">
      <c r="A145" s="3" t="s">
        <v>166</v>
      </c>
      <c r="B145" s="3" t="s">
        <v>413</v>
      </c>
      <c r="C145" s="3" t="s">
        <v>166</v>
      </c>
      <c r="D145" s="58">
        <v>4006381583077</v>
      </c>
      <c r="E145" s="7">
        <v>4.5999999999999996</v>
      </c>
      <c r="F145" s="7">
        <v>4.34</v>
      </c>
    </row>
    <row r="146" spans="1:6" ht="15" x14ac:dyDescent="0.2">
      <c r="A146" s="3" t="s">
        <v>167</v>
      </c>
      <c r="B146" s="3" t="s">
        <v>357</v>
      </c>
      <c r="C146" s="3" t="s">
        <v>167</v>
      </c>
      <c r="D146" s="58">
        <v>4006381105279</v>
      </c>
      <c r="E146" s="7">
        <v>0.6</v>
      </c>
      <c r="F146" s="7">
        <v>0.53</v>
      </c>
    </row>
    <row r="147" spans="1:6" ht="15" x14ac:dyDescent="0.2">
      <c r="A147" s="3" t="s">
        <v>168</v>
      </c>
      <c r="B147" s="3" t="s">
        <v>358</v>
      </c>
      <c r="C147" s="3" t="s">
        <v>168</v>
      </c>
      <c r="D147" s="58">
        <v>4006381105316</v>
      </c>
      <c r="E147" s="7">
        <v>0.6</v>
      </c>
      <c r="F147" s="7">
        <v>0.53</v>
      </c>
    </row>
    <row r="148" spans="1:6" ht="15" x14ac:dyDescent="0.2">
      <c r="A148" s="3" t="s">
        <v>169</v>
      </c>
      <c r="B148" s="3" t="s">
        <v>359</v>
      </c>
      <c r="C148" s="3" t="s">
        <v>169</v>
      </c>
      <c r="D148" s="58">
        <v>4006381105262</v>
      </c>
      <c r="E148" s="7">
        <v>0.6</v>
      </c>
      <c r="F148" s="7">
        <v>0.53</v>
      </c>
    </row>
    <row r="149" spans="1:6" ht="15" x14ac:dyDescent="0.2">
      <c r="A149" s="3" t="s">
        <v>170</v>
      </c>
      <c r="B149" s="3" t="s">
        <v>360</v>
      </c>
      <c r="C149" s="3" t="s">
        <v>170</v>
      </c>
      <c r="D149" s="58">
        <v>4006381105255</v>
      </c>
      <c r="E149" s="7">
        <v>0.6</v>
      </c>
      <c r="F149" s="7">
        <v>0.53</v>
      </c>
    </row>
    <row r="150" spans="1:6" ht="15" x14ac:dyDescent="0.2">
      <c r="A150" s="3" t="s">
        <v>171</v>
      </c>
      <c r="B150" s="3" t="s">
        <v>361</v>
      </c>
      <c r="C150" s="3" t="s">
        <v>171</v>
      </c>
      <c r="D150" s="58">
        <v>4006381115490</v>
      </c>
      <c r="E150" s="7">
        <v>2.1</v>
      </c>
      <c r="F150" s="7">
        <v>1.95</v>
      </c>
    </row>
    <row r="151" spans="1:6" ht="15" x14ac:dyDescent="0.2">
      <c r="A151" s="3" t="s">
        <v>172</v>
      </c>
      <c r="B151" s="3" t="s">
        <v>362</v>
      </c>
      <c r="C151" s="3" t="s">
        <v>172</v>
      </c>
      <c r="D151" s="58">
        <v>4006381117388</v>
      </c>
      <c r="E151" s="7">
        <v>8</v>
      </c>
      <c r="F151" s="7">
        <v>7.59</v>
      </c>
    </row>
    <row r="152" spans="1:6" ht="15" x14ac:dyDescent="0.2">
      <c r="A152" s="3" t="s">
        <v>173</v>
      </c>
      <c r="B152" s="3" t="s">
        <v>363</v>
      </c>
      <c r="C152" s="3" t="s">
        <v>173</v>
      </c>
      <c r="D152" s="58">
        <v>4006381119429</v>
      </c>
      <c r="E152" s="7">
        <v>2.8</v>
      </c>
      <c r="F152" s="7">
        <v>2.65</v>
      </c>
    </row>
    <row r="153" spans="1:6" ht="15" x14ac:dyDescent="0.2">
      <c r="A153" s="3" t="s">
        <v>174</v>
      </c>
      <c r="B153" s="3" t="s">
        <v>364</v>
      </c>
      <c r="C153" s="3" t="s">
        <v>174</v>
      </c>
      <c r="D153" s="58">
        <v>70330129627</v>
      </c>
      <c r="E153" s="7">
        <v>0.3</v>
      </c>
      <c r="F153" s="7">
        <v>0.23</v>
      </c>
    </row>
    <row r="154" spans="1:6" ht="15" x14ac:dyDescent="0.2">
      <c r="A154" s="3" t="s">
        <v>175</v>
      </c>
      <c r="B154" s="3" t="s">
        <v>365</v>
      </c>
      <c r="C154" s="3" t="s">
        <v>175</v>
      </c>
      <c r="D154" s="58">
        <v>70330129665</v>
      </c>
      <c r="E154" s="7">
        <v>0.3</v>
      </c>
      <c r="F154" s="7">
        <v>0.23</v>
      </c>
    </row>
    <row r="155" spans="1:6" ht="15" x14ac:dyDescent="0.2">
      <c r="A155" s="3" t="s">
        <v>176</v>
      </c>
      <c r="B155" s="3" t="s">
        <v>366</v>
      </c>
      <c r="C155" s="3" t="s">
        <v>176</v>
      </c>
      <c r="D155" s="58">
        <v>70330129634</v>
      </c>
      <c r="E155" s="7">
        <v>0.3</v>
      </c>
      <c r="F155" s="7">
        <v>0.23</v>
      </c>
    </row>
    <row r="156" spans="1:6" ht="15" x14ac:dyDescent="0.2">
      <c r="A156" s="3" t="s">
        <v>177</v>
      </c>
      <c r="B156" s="3" t="s">
        <v>367</v>
      </c>
      <c r="C156" s="3" t="s">
        <v>177</v>
      </c>
      <c r="D156" s="58">
        <v>70330129641</v>
      </c>
      <c r="E156" s="7">
        <v>0.3</v>
      </c>
      <c r="F156" s="7">
        <v>0.23</v>
      </c>
    </row>
    <row r="157" spans="1:6" ht="15" x14ac:dyDescent="0.2">
      <c r="A157" s="3" t="s">
        <v>178</v>
      </c>
      <c r="B157" s="3" t="s">
        <v>368</v>
      </c>
      <c r="C157" s="3" t="s">
        <v>178</v>
      </c>
      <c r="D157" s="58">
        <v>4006381468343</v>
      </c>
      <c r="E157" s="7">
        <v>4.8</v>
      </c>
      <c r="F157" s="7">
        <v>4.5599999999999996</v>
      </c>
    </row>
    <row r="158" spans="1:6" ht="15" x14ac:dyDescent="0.2">
      <c r="A158" s="3" t="s">
        <v>179</v>
      </c>
      <c r="B158" s="3" t="s">
        <v>414</v>
      </c>
      <c r="C158" s="3" t="s">
        <v>179</v>
      </c>
      <c r="D158" s="58">
        <v>3154140301101</v>
      </c>
      <c r="E158" s="7">
        <v>2</v>
      </c>
      <c r="F158" s="7">
        <v>1.83</v>
      </c>
    </row>
    <row r="159" spans="1:6" ht="15" x14ac:dyDescent="0.2">
      <c r="A159" s="3" t="s">
        <v>180</v>
      </c>
      <c r="B159" s="3" t="s">
        <v>369</v>
      </c>
      <c r="C159" s="3" t="s">
        <v>180</v>
      </c>
      <c r="D159" s="58">
        <v>4006381415903</v>
      </c>
      <c r="E159" s="7">
        <v>4</v>
      </c>
      <c r="F159" s="7">
        <v>3.76</v>
      </c>
    </row>
    <row r="160" spans="1:6" ht="15" x14ac:dyDescent="0.2">
      <c r="A160" s="3" t="s">
        <v>181</v>
      </c>
      <c r="B160" s="3" t="s">
        <v>370</v>
      </c>
      <c r="C160" s="3" t="s">
        <v>181</v>
      </c>
      <c r="D160" s="58">
        <v>4006381492683</v>
      </c>
      <c r="E160" s="7">
        <v>4</v>
      </c>
      <c r="F160" s="7">
        <v>3.76</v>
      </c>
    </row>
    <row r="161" spans="1:6" ht="15" x14ac:dyDescent="0.2">
      <c r="A161" s="3" t="s">
        <v>182</v>
      </c>
      <c r="B161" s="3" t="s">
        <v>371</v>
      </c>
      <c r="C161" s="3" t="s">
        <v>182</v>
      </c>
      <c r="D161" s="58">
        <v>4006381503006</v>
      </c>
      <c r="E161" s="7">
        <v>4</v>
      </c>
      <c r="F161" s="7">
        <v>3.76</v>
      </c>
    </row>
    <row r="162" spans="1:6" ht="15" x14ac:dyDescent="0.2">
      <c r="A162" s="3" t="s">
        <v>183</v>
      </c>
      <c r="B162" s="3" t="s">
        <v>372</v>
      </c>
      <c r="C162" s="3" t="s">
        <v>183</v>
      </c>
      <c r="D162" s="58">
        <v>4006381415880</v>
      </c>
      <c r="E162" s="7">
        <v>4</v>
      </c>
      <c r="F162" s="7">
        <v>3.76</v>
      </c>
    </row>
    <row r="163" spans="1:6" ht="15" x14ac:dyDescent="0.2">
      <c r="A163" s="3" t="s">
        <v>184</v>
      </c>
      <c r="B163" s="3" t="s">
        <v>373</v>
      </c>
      <c r="C163" s="3" t="s">
        <v>184</v>
      </c>
      <c r="D163" s="58">
        <v>4006381492706</v>
      </c>
      <c r="E163" s="7">
        <v>4</v>
      </c>
      <c r="F163" s="7">
        <v>3.76</v>
      </c>
    </row>
    <row r="164" spans="1:6" ht="15" x14ac:dyDescent="0.2">
      <c r="A164" s="3" t="s">
        <v>185</v>
      </c>
      <c r="B164" s="3" t="s">
        <v>374</v>
      </c>
      <c r="C164" s="3" t="s">
        <v>185</v>
      </c>
      <c r="D164" s="58">
        <v>4006381415866</v>
      </c>
      <c r="E164" s="7">
        <v>4</v>
      </c>
      <c r="F164" s="7">
        <v>3.76</v>
      </c>
    </row>
    <row r="165" spans="1:6" ht="15" x14ac:dyDescent="0.2">
      <c r="A165" s="3" t="s">
        <v>186</v>
      </c>
      <c r="B165" s="3" t="s">
        <v>375</v>
      </c>
      <c r="C165" s="3" t="s">
        <v>186</v>
      </c>
      <c r="D165" s="58">
        <v>4006381502986</v>
      </c>
      <c r="E165" s="7">
        <v>4</v>
      </c>
      <c r="F165" s="7">
        <v>3.76</v>
      </c>
    </row>
    <row r="166" spans="1:6" ht="15" x14ac:dyDescent="0.2">
      <c r="A166" s="3" t="s">
        <v>187</v>
      </c>
      <c r="B166" s="3" t="s">
        <v>376</v>
      </c>
      <c r="C166" s="3" t="s">
        <v>187</v>
      </c>
      <c r="D166" s="58">
        <v>4006381415842</v>
      </c>
      <c r="E166" s="7">
        <v>4</v>
      </c>
      <c r="F166" s="7">
        <v>0</v>
      </c>
    </row>
    <row r="167" spans="1:6" ht="15" x14ac:dyDescent="0.2">
      <c r="A167" s="3" t="s">
        <v>188</v>
      </c>
      <c r="B167" s="3" t="s">
        <v>377</v>
      </c>
      <c r="C167" s="3" t="s">
        <v>188</v>
      </c>
      <c r="D167" s="58">
        <v>3086123379855</v>
      </c>
      <c r="E167" s="7">
        <v>2.2000000000000002</v>
      </c>
      <c r="F167" s="7">
        <v>2.0299999999999998</v>
      </c>
    </row>
    <row r="168" spans="1:6" ht="15" x14ac:dyDescent="0.2">
      <c r="A168" s="3" t="s">
        <v>189</v>
      </c>
      <c r="B168" s="3" t="s">
        <v>378</v>
      </c>
      <c r="C168" s="3" t="s">
        <v>189</v>
      </c>
      <c r="D168" s="58">
        <v>70330514522</v>
      </c>
      <c r="E168" s="7">
        <v>1.7</v>
      </c>
      <c r="F168" s="7">
        <v>1.59</v>
      </c>
    </row>
    <row r="169" spans="1:6" ht="15" x14ac:dyDescent="0.2">
      <c r="A169" s="3" t="s">
        <v>190</v>
      </c>
      <c r="B169" s="3" t="s">
        <v>379</v>
      </c>
      <c r="C169" s="3" t="s">
        <v>190</v>
      </c>
      <c r="D169" s="58">
        <v>70330514508</v>
      </c>
      <c r="E169" s="7">
        <v>2.6</v>
      </c>
      <c r="F169" s="7">
        <v>2.4700000000000002</v>
      </c>
    </row>
    <row r="170" spans="1:6" ht="15" x14ac:dyDescent="0.2">
      <c r="A170" s="3" t="s">
        <v>191</v>
      </c>
      <c r="B170" s="3" t="s">
        <v>380</v>
      </c>
      <c r="C170" s="3" t="s">
        <v>191</v>
      </c>
      <c r="D170" s="58">
        <v>3266810325444</v>
      </c>
      <c r="E170" s="7">
        <v>1.4</v>
      </c>
      <c r="F170" s="7">
        <v>0</v>
      </c>
    </row>
    <row r="171" spans="1:6" ht="15" x14ac:dyDescent="0.2">
      <c r="A171" s="3" t="s">
        <v>192</v>
      </c>
      <c r="B171" s="3" t="s">
        <v>381</v>
      </c>
      <c r="C171" s="3" t="s">
        <v>192</v>
      </c>
      <c r="D171" s="58">
        <v>3020120001166</v>
      </c>
      <c r="E171" s="7">
        <v>1.3</v>
      </c>
      <c r="F171" s="7">
        <v>1.22</v>
      </c>
    </row>
    <row r="172" spans="1:6" ht="15" x14ac:dyDescent="0.2">
      <c r="A172" s="3" t="s">
        <v>193</v>
      </c>
      <c r="B172" s="3" t="s">
        <v>382</v>
      </c>
      <c r="C172" s="3" t="s">
        <v>193</v>
      </c>
      <c r="D172" s="58"/>
      <c r="E172" s="7">
        <v>0.9</v>
      </c>
      <c r="F172" s="7">
        <v>0</v>
      </c>
    </row>
    <row r="173" spans="1:6" ht="15" x14ac:dyDescent="0.2">
      <c r="A173" s="3" t="s">
        <v>194</v>
      </c>
      <c r="B173" s="3" t="s">
        <v>383</v>
      </c>
      <c r="C173" s="3" t="s">
        <v>194</v>
      </c>
      <c r="D173" s="58"/>
      <c r="E173" s="7">
        <v>0.5</v>
      </c>
      <c r="F173" s="7">
        <v>0</v>
      </c>
    </row>
    <row r="174" spans="1:6" ht="15" x14ac:dyDescent="0.2">
      <c r="A174" s="3" t="s">
        <v>195</v>
      </c>
      <c r="B174" s="3" t="s">
        <v>384</v>
      </c>
      <c r="C174" s="3" t="s">
        <v>195</v>
      </c>
      <c r="D174" s="58">
        <v>3266810832034</v>
      </c>
      <c r="E174" s="7">
        <v>0.8</v>
      </c>
      <c r="F174" s="7">
        <v>0</v>
      </c>
    </row>
    <row r="175" spans="1:6" ht="15" x14ac:dyDescent="0.2">
      <c r="A175" s="3" t="s">
        <v>196</v>
      </c>
      <c r="B175" s="3" t="s">
        <v>385</v>
      </c>
      <c r="C175" s="3" t="s">
        <v>196</v>
      </c>
      <c r="D175" s="58"/>
      <c r="E175" s="7">
        <v>0.7</v>
      </c>
      <c r="F175" s="7">
        <v>0</v>
      </c>
    </row>
    <row r="176" spans="1:6" ht="15" x14ac:dyDescent="0.2">
      <c r="A176" s="3" t="s">
        <v>197</v>
      </c>
      <c r="B176" s="3" t="s">
        <v>386</v>
      </c>
      <c r="C176" s="3" t="s">
        <v>197</v>
      </c>
      <c r="D176" s="58"/>
      <c r="E176" s="7">
        <v>0.6</v>
      </c>
      <c r="F176" s="7">
        <v>0</v>
      </c>
    </row>
    <row r="177" spans="1:6" ht="15" x14ac:dyDescent="0.2">
      <c r="A177" s="3" t="s">
        <v>198</v>
      </c>
      <c r="B177" s="3" t="s">
        <v>387</v>
      </c>
      <c r="C177" s="3" t="s">
        <v>198</v>
      </c>
      <c r="D177" s="58"/>
      <c r="E177" s="7">
        <v>0.5</v>
      </c>
      <c r="F177" s="7">
        <v>0</v>
      </c>
    </row>
    <row r="178" spans="1:6" ht="15" x14ac:dyDescent="0.2">
      <c r="A178" s="3" t="s">
        <v>199</v>
      </c>
      <c r="B178" s="3" t="s">
        <v>388</v>
      </c>
      <c r="C178" s="3" t="s">
        <v>199</v>
      </c>
      <c r="D178" s="58"/>
      <c r="E178" s="7">
        <v>0.3</v>
      </c>
      <c r="F178" s="7">
        <v>0</v>
      </c>
    </row>
    <row r="179" spans="1:6" ht="15" x14ac:dyDescent="0.2">
      <c r="A179" s="3" t="s">
        <v>200</v>
      </c>
      <c r="B179" s="3" t="s">
        <v>389</v>
      </c>
      <c r="C179" s="3" t="s">
        <v>200</v>
      </c>
      <c r="D179" s="58"/>
      <c r="E179" s="7">
        <v>0.5</v>
      </c>
      <c r="F179" s="7">
        <v>0</v>
      </c>
    </row>
    <row r="180" spans="1:6" ht="15" x14ac:dyDescent="0.2">
      <c r="A180" s="3" t="s">
        <v>201</v>
      </c>
      <c r="B180" s="3" t="s">
        <v>390</v>
      </c>
      <c r="C180" s="3" t="s">
        <v>201</v>
      </c>
      <c r="D180" s="58"/>
      <c r="E180" s="7">
        <v>0.5</v>
      </c>
      <c r="F180" s="7">
        <v>0</v>
      </c>
    </row>
    <row r="181" spans="1:6" ht="15" x14ac:dyDescent="0.2">
      <c r="A181" s="3" t="s">
        <v>202</v>
      </c>
      <c r="B181" s="3" t="s">
        <v>391</v>
      </c>
      <c r="C181" s="3" t="s">
        <v>202</v>
      </c>
      <c r="D181" s="58"/>
      <c r="E181" s="7">
        <v>0.5</v>
      </c>
      <c r="F181" s="7">
        <v>0</v>
      </c>
    </row>
    <row r="182" spans="1:6" ht="15" x14ac:dyDescent="0.2">
      <c r="A182" s="3" t="s">
        <v>203</v>
      </c>
      <c r="B182" s="3" t="s">
        <v>392</v>
      </c>
      <c r="C182" s="3" t="s">
        <v>203</v>
      </c>
      <c r="D182" s="58"/>
      <c r="E182" s="7">
        <v>1.3</v>
      </c>
      <c r="F182" s="7">
        <v>0</v>
      </c>
    </row>
    <row r="183" spans="1:6" ht="15" x14ac:dyDescent="0.2">
      <c r="A183" s="3" t="s">
        <v>204</v>
      </c>
      <c r="B183" s="3" t="s">
        <v>393</v>
      </c>
      <c r="C183" s="3" t="s">
        <v>204</v>
      </c>
      <c r="D183" s="58"/>
      <c r="E183" s="7">
        <v>0.8</v>
      </c>
      <c r="F183" s="7">
        <v>0</v>
      </c>
    </row>
    <row r="184" spans="1:6" ht="15" x14ac:dyDescent="0.2">
      <c r="A184" s="3" t="s">
        <v>205</v>
      </c>
      <c r="B184" s="3" t="s">
        <v>394</v>
      </c>
      <c r="C184" s="3" t="s">
        <v>205</v>
      </c>
      <c r="D184" s="58"/>
      <c r="E184" s="7">
        <v>0.5</v>
      </c>
      <c r="F184" s="7">
        <v>0</v>
      </c>
    </row>
    <row r="185" spans="1:6" ht="15" x14ac:dyDescent="0.2">
      <c r="A185" s="3" t="s">
        <v>206</v>
      </c>
      <c r="B185" s="3" t="s">
        <v>395</v>
      </c>
      <c r="C185" s="3" t="s">
        <v>206</v>
      </c>
      <c r="D185" s="58"/>
      <c r="E185" s="7">
        <v>2.2000000000000002</v>
      </c>
      <c r="F185" s="7">
        <v>0</v>
      </c>
    </row>
    <row r="186" spans="1:6" ht="15" x14ac:dyDescent="0.2">
      <c r="A186" s="3" t="s">
        <v>207</v>
      </c>
      <c r="B186" s="3" t="s">
        <v>396</v>
      </c>
      <c r="C186" s="3" t="s">
        <v>207</v>
      </c>
      <c r="D186" s="58"/>
      <c r="E186" s="7">
        <v>0.8</v>
      </c>
      <c r="F186" s="7">
        <v>0</v>
      </c>
    </row>
    <row r="187" spans="1:6" ht="15" x14ac:dyDescent="0.2">
      <c r="A187" s="3" t="s">
        <v>208</v>
      </c>
      <c r="B187" s="3" t="s">
        <v>397</v>
      </c>
      <c r="C187" s="3" t="s">
        <v>208</v>
      </c>
      <c r="D187" s="58"/>
      <c r="E187" s="7">
        <v>0.8</v>
      </c>
      <c r="F187" s="7">
        <v>0</v>
      </c>
    </row>
    <row r="188" spans="1:6" ht="15" x14ac:dyDescent="0.2">
      <c r="A188" s="3" t="s">
        <v>209</v>
      </c>
      <c r="B188" s="3" t="s">
        <v>398</v>
      </c>
      <c r="C188" s="3" t="s">
        <v>209</v>
      </c>
      <c r="D188" s="58"/>
      <c r="E188" s="7">
        <v>0.3</v>
      </c>
      <c r="F188" s="7">
        <v>0</v>
      </c>
    </row>
    <row r="189" spans="1:6" ht="15" x14ac:dyDescent="0.2">
      <c r="A189" s="3" t="s">
        <v>210</v>
      </c>
      <c r="B189" s="3" t="s">
        <v>399</v>
      </c>
      <c r="C189" s="3" t="s">
        <v>210</v>
      </c>
      <c r="D189" s="58"/>
      <c r="E189" s="7">
        <v>0.8</v>
      </c>
      <c r="F189" s="7">
        <v>0</v>
      </c>
    </row>
    <row r="190" spans="1:6" ht="15" x14ac:dyDescent="0.2">
      <c r="A190" s="3" t="s">
        <v>211</v>
      </c>
      <c r="B190" s="3" t="s">
        <v>400</v>
      </c>
      <c r="C190" s="3" t="s">
        <v>211</v>
      </c>
      <c r="D190" s="58"/>
      <c r="E190" s="7">
        <v>4</v>
      </c>
      <c r="F190" s="7">
        <v>0</v>
      </c>
    </row>
    <row r="191" spans="1:6" ht="15" x14ac:dyDescent="0.2">
      <c r="A191" s="3" t="s">
        <v>212</v>
      </c>
      <c r="B191" s="3" t="s">
        <v>401</v>
      </c>
      <c r="C191" s="3" t="s">
        <v>212</v>
      </c>
      <c r="D191" s="58"/>
      <c r="E191" s="7">
        <v>4</v>
      </c>
      <c r="F191" s="7">
        <v>0</v>
      </c>
    </row>
    <row r="192" spans="1:6" ht="15" x14ac:dyDescent="0.2">
      <c r="A192" s="3" t="s">
        <v>213</v>
      </c>
      <c r="B192" s="3" t="s">
        <v>402</v>
      </c>
      <c r="C192" s="3" t="s">
        <v>213</v>
      </c>
      <c r="D192" s="58"/>
      <c r="E192" s="7">
        <v>0.5</v>
      </c>
      <c r="F192" s="7">
        <v>0</v>
      </c>
    </row>
    <row r="193" spans="1:6" ht="15" x14ac:dyDescent="0.2">
      <c r="A193" s="3" t="s">
        <v>214</v>
      </c>
      <c r="B193" s="3" t="s">
        <v>403</v>
      </c>
      <c r="C193" s="3" t="s">
        <v>214</v>
      </c>
      <c r="D193" s="58"/>
      <c r="E193" s="7">
        <v>2</v>
      </c>
      <c r="F193" s="7">
        <v>0</v>
      </c>
    </row>
    <row r="194" spans="1:6" ht="15.75" customHeight="1" x14ac:dyDescent="0.15">
      <c r="E194" s="1"/>
      <c r="F194" s="1"/>
    </row>
    <row r="195" spans="1:6" ht="15.75" customHeight="1" x14ac:dyDescent="0.15">
      <c r="E195" s="1"/>
      <c r="F195" s="1"/>
    </row>
    <row r="196" spans="1:6" ht="15.75" customHeight="1" x14ac:dyDescent="0.15">
      <c r="E196" s="1"/>
      <c r="F196" s="1"/>
    </row>
    <row r="197" spans="1:6" ht="15.75" customHeight="1" x14ac:dyDescent="0.15">
      <c r="E197" s="1"/>
      <c r="F197" s="1"/>
    </row>
    <row r="198" spans="1:6" ht="15.75" customHeight="1" x14ac:dyDescent="0.15">
      <c r="E198" s="1"/>
      <c r="F198" s="1"/>
    </row>
    <row r="199" spans="1:6" ht="15.75" customHeight="1" x14ac:dyDescent="0.15">
      <c r="E199" s="1"/>
      <c r="F199" s="1"/>
    </row>
    <row r="200" spans="1:6" ht="15.75" customHeight="1" x14ac:dyDescent="0.15">
      <c r="E200" s="1"/>
      <c r="F200" s="1"/>
    </row>
    <row r="201" spans="1:6" ht="15.75" customHeight="1" x14ac:dyDescent="0.15">
      <c r="E201" s="1"/>
      <c r="F201" s="1"/>
    </row>
    <row r="202" spans="1:6" ht="15.75" customHeight="1" x14ac:dyDescent="0.15">
      <c r="E202" s="1"/>
      <c r="F202" s="1"/>
    </row>
    <row r="203" spans="1:6" ht="15.75" customHeight="1" x14ac:dyDescent="0.15">
      <c r="E203" s="1"/>
      <c r="F203" s="1"/>
    </row>
    <row r="204" spans="1:6" ht="15.75" customHeight="1" x14ac:dyDescent="0.15">
      <c r="E204" s="1"/>
      <c r="F204" s="1"/>
    </row>
    <row r="205" spans="1:6" ht="15.75" customHeight="1" x14ac:dyDescent="0.15">
      <c r="E205" s="1"/>
      <c r="F205" s="1"/>
    </row>
    <row r="206" spans="1:6" ht="15.75" customHeight="1" x14ac:dyDescent="0.15">
      <c r="E206" s="1"/>
      <c r="F206" s="1"/>
    </row>
    <row r="207" spans="1:6" ht="15.75" customHeight="1" x14ac:dyDescent="0.15">
      <c r="E207" s="1"/>
      <c r="F207" s="1"/>
    </row>
    <row r="208" spans="1:6" ht="15.75" customHeight="1" x14ac:dyDescent="0.15">
      <c r="E208" s="1"/>
      <c r="F208" s="1"/>
    </row>
    <row r="209" spans="5:6" ht="15.75" customHeight="1" x14ac:dyDescent="0.15">
      <c r="E209" s="1"/>
      <c r="F209" s="1"/>
    </row>
    <row r="210" spans="5:6" ht="15.75" customHeight="1" x14ac:dyDescent="0.15">
      <c r="E210" s="1"/>
      <c r="F210" s="1"/>
    </row>
    <row r="211" spans="5:6" ht="15.75" customHeight="1" x14ac:dyDescent="0.15">
      <c r="E211" s="1"/>
      <c r="F211" s="1"/>
    </row>
    <row r="212" spans="5:6" ht="15.75" customHeight="1" x14ac:dyDescent="0.15">
      <c r="E212" s="1"/>
      <c r="F212" s="1"/>
    </row>
    <row r="213" spans="5:6" ht="15.75" customHeight="1" x14ac:dyDescent="0.15">
      <c r="E213" s="1"/>
      <c r="F213" s="1"/>
    </row>
    <row r="214" spans="5:6" ht="15.75" customHeight="1" x14ac:dyDescent="0.15">
      <c r="E214" s="1"/>
      <c r="F214" s="1"/>
    </row>
    <row r="215" spans="5:6" ht="15.75" customHeight="1" x14ac:dyDescent="0.15">
      <c r="E215" s="1"/>
      <c r="F215" s="1"/>
    </row>
    <row r="216" spans="5:6" ht="15.75" customHeight="1" x14ac:dyDescent="0.15">
      <c r="E216" s="1"/>
      <c r="F216" s="1"/>
    </row>
    <row r="217" spans="5:6" ht="15.75" customHeight="1" x14ac:dyDescent="0.15">
      <c r="E217" s="1"/>
      <c r="F217" s="1"/>
    </row>
    <row r="218" spans="5:6" ht="15.75" customHeight="1" x14ac:dyDescent="0.15">
      <c r="E218" s="1"/>
      <c r="F218" s="1"/>
    </row>
    <row r="219" spans="5:6" ht="15.75" customHeight="1" x14ac:dyDescent="0.15">
      <c r="E219" s="1"/>
      <c r="F219" s="1"/>
    </row>
    <row r="220" spans="5:6" ht="15.75" customHeight="1" x14ac:dyDescent="0.15">
      <c r="E220" s="1"/>
      <c r="F220" s="1"/>
    </row>
    <row r="221" spans="5:6" ht="15.75" customHeight="1" x14ac:dyDescent="0.15">
      <c r="E221" s="1"/>
      <c r="F221" s="1"/>
    </row>
    <row r="222" spans="5:6" ht="15.75" customHeight="1" x14ac:dyDescent="0.15">
      <c r="E222" s="1"/>
      <c r="F222" s="1"/>
    </row>
    <row r="223" spans="5:6" ht="15.75" customHeight="1" x14ac:dyDescent="0.15">
      <c r="E223" s="1"/>
      <c r="F223" s="1"/>
    </row>
    <row r="224" spans="5:6" ht="15.75" customHeight="1" x14ac:dyDescent="0.15">
      <c r="E224" s="1"/>
      <c r="F224" s="1"/>
    </row>
    <row r="225" spans="5:6" ht="15.75" customHeight="1" x14ac:dyDescent="0.15">
      <c r="E225" s="1"/>
      <c r="F225" s="1"/>
    </row>
    <row r="226" spans="5:6" ht="15.75" customHeight="1" x14ac:dyDescent="0.15">
      <c r="E226" s="1"/>
      <c r="F226" s="1"/>
    </row>
    <row r="227" spans="5:6" ht="15.75" customHeight="1" x14ac:dyDescent="0.15">
      <c r="E227" s="1"/>
      <c r="F227" s="1"/>
    </row>
    <row r="228" spans="5:6" ht="15.75" customHeight="1" x14ac:dyDescent="0.15">
      <c r="E228" s="1"/>
      <c r="F228" s="1"/>
    </row>
    <row r="229" spans="5:6" ht="15.75" customHeight="1" x14ac:dyDescent="0.15">
      <c r="E229" s="1"/>
      <c r="F229" s="1"/>
    </row>
    <row r="230" spans="5:6" ht="15.75" customHeight="1" x14ac:dyDescent="0.15">
      <c r="E230" s="1"/>
      <c r="F230" s="1"/>
    </row>
    <row r="231" spans="5:6" ht="15.75" customHeight="1" x14ac:dyDescent="0.15">
      <c r="E231" s="1"/>
      <c r="F231" s="1"/>
    </row>
    <row r="232" spans="5:6" ht="15.75" customHeight="1" x14ac:dyDescent="0.15">
      <c r="E232" s="1"/>
      <c r="F232" s="1"/>
    </row>
    <row r="233" spans="5:6" ht="15.75" customHeight="1" x14ac:dyDescent="0.15">
      <c r="E233" s="1"/>
      <c r="F233" s="1"/>
    </row>
    <row r="234" spans="5:6" ht="15.75" customHeight="1" x14ac:dyDescent="0.15">
      <c r="E234" s="1"/>
      <c r="F234" s="1"/>
    </row>
    <row r="235" spans="5:6" ht="15.75" customHeight="1" x14ac:dyDescent="0.15">
      <c r="E235" s="1"/>
      <c r="F235" s="1"/>
    </row>
    <row r="236" spans="5:6" ht="15.75" customHeight="1" x14ac:dyDescent="0.15">
      <c r="E236" s="1"/>
      <c r="F236" s="1"/>
    </row>
    <row r="237" spans="5:6" ht="15.75" customHeight="1" x14ac:dyDescent="0.15">
      <c r="E237" s="1"/>
      <c r="F237" s="1"/>
    </row>
    <row r="238" spans="5:6" ht="15.75" customHeight="1" x14ac:dyDescent="0.15">
      <c r="E238" s="1"/>
      <c r="F238" s="1"/>
    </row>
    <row r="239" spans="5:6" ht="15.75" customHeight="1" x14ac:dyDescent="0.15">
      <c r="E239" s="1"/>
      <c r="F239" s="1"/>
    </row>
    <row r="240" spans="5:6" ht="15.75" customHeight="1" x14ac:dyDescent="0.15">
      <c r="E240" s="1"/>
      <c r="F240" s="1"/>
    </row>
    <row r="241" spans="5:6" ht="15.75" customHeight="1" x14ac:dyDescent="0.15">
      <c r="E241" s="1"/>
      <c r="F241" s="1"/>
    </row>
    <row r="242" spans="5:6" ht="15.75" customHeight="1" x14ac:dyDescent="0.15">
      <c r="E242" s="1"/>
      <c r="F242" s="1"/>
    </row>
    <row r="243" spans="5:6" ht="15.75" customHeight="1" x14ac:dyDescent="0.15">
      <c r="E243" s="1"/>
      <c r="F243" s="1"/>
    </row>
    <row r="244" spans="5:6" ht="15.75" customHeight="1" x14ac:dyDescent="0.15">
      <c r="E244" s="1"/>
      <c r="F244" s="1"/>
    </row>
    <row r="245" spans="5:6" ht="15.75" customHeight="1" x14ac:dyDescent="0.15">
      <c r="E245" s="1"/>
      <c r="F245" s="1"/>
    </row>
    <row r="246" spans="5:6" ht="15.75" customHeight="1" x14ac:dyDescent="0.15">
      <c r="E246" s="1"/>
      <c r="F246" s="1"/>
    </row>
    <row r="247" spans="5:6" ht="15.75" customHeight="1" x14ac:dyDescent="0.15">
      <c r="E247" s="1"/>
      <c r="F247" s="1"/>
    </row>
    <row r="248" spans="5:6" ht="15.75" customHeight="1" x14ac:dyDescent="0.15">
      <c r="E248" s="1"/>
      <c r="F248" s="1"/>
    </row>
    <row r="249" spans="5:6" ht="15.75" customHeight="1" x14ac:dyDescent="0.15">
      <c r="E249" s="1"/>
      <c r="F249" s="1"/>
    </row>
    <row r="250" spans="5:6" ht="15.75" customHeight="1" x14ac:dyDescent="0.15">
      <c r="E250" s="1"/>
      <c r="F250" s="1"/>
    </row>
    <row r="251" spans="5:6" ht="15.75" customHeight="1" x14ac:dyDescent="0.15">
      <c r="E251" s="1"/>
      <c r="F251" s="1"/>
    </row>
    <row r="252" spans="5:6" ht="15.75" customHeight="1" x14ac:dyDescent="0.15">
      <c r="E252" s="1"/>
      <c r="F252" s="1"/>
    </row>
    <row r="253" spans="5:6" ht="15.75" customHeight="1" x14ac:dyDescent="0.15">
      <c r="E253" s="1"/>
      <c r="F253" s="1"/>
    </row>
    <row r="254" spans="5:6" ht="15.75" customHeight="1" x14ac:dyDescent="0.15">
      <c r="E254" s="1"/>
      <c r="F254" s="1"/>
    </row>
    <row r="255" spans="5:6" ht="15.75" customHeight="1" x14ac:dyDescent="0.15">
      <c r="E255" s="1"/>
      <c r="F255" s="1"/>
    </row>
    <row r="256" spans="5:6" ht="15.75" customHeight="1" x14ac:dyDescent="0.15">
      <c r="E256" s="1"/>
      <c r="F256" s="1"/>
    </row>
    <row r="257" spans="5:6" ht="15.75" customHeight="1" x14ac:dyDescent="0.15">
      <c r="E257" s="1"/>
      <c r="F257" s="1"/>
    </row>
    <row r="258" spans="5:6" ht="15.75" customHeight="1" x14ac:dyDescent="0.15">
      <c r="E258" s="1"/>
      <c r="F258" s="1"/>
    </row>
    <row r="259" spans="5:6" ht="15.75" customHeight="1" x14ac:dyDescent="0.15">
      <c r="E259" s="1"/>
      <c r="F259" s="1"/>
    </row>
    <row r="260" spans="5:6" ht="15.75" customHeight="1" x14ac:dyDescent="0.15">
      <c r="E260" s="1"/>
      <c r="F260" s="1"/>
    </row>
    <row r="261" spans="5:6" ht="15.75" customHeight="1" x14ac:dyDescent="0.15">
      <c r="E261" s="1"/>
      <c r="F261" s="1"/>
    </row>
    <row r="262" spans="5:6" ht="15.75" customHeight="1" x14ac:dyDescent="0.15">
      <c r="E262" s="1"/>
      <c r="F262" s="1"/>
    </row>
    <row r="263" spans="5:6" ht="15.75" customHeight="1" x14ac:dyDescent="0.15">
      <c r="E263" s="1"/>
      <c r="F263" s="1"/>
    </row>
    <row r="264" spans="5:6" ht="15.75" customHeight="1" x14ac:dyDescent="0.15">
      <c r="E264" s="1"/>
      <c r="F264" s="1"/>
    </row>
    <row r="265" spans="5:6" ht="15.75" customHeight="1" x14ac:dyDescent="0.15">
      <c r="E265" s="1"/>
      <c r="F265" s="1"/>
    </row>
    <row r="266" spans="5:6" ht="15.75" customHeight="1" x14ac:dyDescent="0.15">
      <c r="E266" s="1"/>
      <c r="F266" s="1"/>
    </row>
    <row r="267" spans="5:6" ht="15.75" customHeight="1" x14ac:dyDescent="0.15">
      <c r="E267" s="1"/>
      <c r="F267" s="1"/>
    </row>
    <row r="268" spans="5:6" ht="15.75" customHeight="1" x14ac:dyDescent="0.15">
      <c r="E268" s="1"/>
      <c r="F268" s="1"/>
    </row>
    <row r="269" spans="5:6" ht="15.75" customHeight="1" x14ac:dyDescent="0.15">
      <c r="E269" s="1"/>
      <c r="F269" s="1"/>
    </row>
    <row r="270" spans="5:6" ht="15.75" customHeight="1" x14ac:dyDescent="0.15">
      <c r="E270" s="1"/>
      <c r="F270" s="1"/>
    </row>
    <row r="271" spans="5:6" ht="15.75" customHeight="1" x14ac:dyDescent="0.15">
      <c r="E271" s="1"/>
      <c r="F271" s="1"/>
    </row>
    <row r="272" spans="5:6" ht="15.75" customHeight="1" x14ac:dyDescent="0.15">
      <c r="E272" s="1"/>
      <c r="F272" s="1"/>
    </row>
    <row r="273" spans="5:6" ht="15.75" customHeight="1" x14ac:dyDescent="0.15">
      <c r="E273" s="1"/>
      <c r="F273" s="1"/>
    </row>
    <row r="274" spans="5:6" ht="15.75" customHeight="1" x14ac:dyDescent="0.15">
      <c r="E274" s="1"/>
      <c r="F274" s="1"/>
    </row>
    <row r="275" spans="5:6" ht="15.75" customHeight="1" x14ac:dyDescent="0.15">
      <c r="E275" s="1"/>
      <c r="F275" s="1"/>
    </row>
    <row r="276" spans="5:6" ht="15.75" customHeight="1" x14ac:dyDescent="0.15">
      <c r="E276" s="1"/>
      <c r="F276" s="1"/>
    </row>
    <row r="277" spans="5:6" ht="15.75" customHeight="1" x14ac:dyDescent="0.15">
      <c r="E277" s="1"/>
      <c r="F277" s="1"/>
    </row>
    <row r="278" spans="5:6" ht="15.75" customHeight="1" x14ac:dyDescent="0.15">
      <c r="E278" s="1"/>
      <c r="F278" s="1"/>
    </row>
    <row r="279" spans="5:6" ht="15.75" customHeight="1" x14ac:dyDescent="0.15">
      <c r="E279" s="1"/>
      <c r="F279" s="1"/>
    </row>
    <row r="280" spans="5:6" ht="15.75" customHeight="1" x14ac:dyDescent="0.15">
      <c r="E280" s="1"/>
      <c r="F280" s="1"/>
    </row>
    <row r="281" spans="5:6" ht="15.75" customHeight="1" x14ac:dyDescent="0.15">
      <c r="E281" s="1"/>
      <c r="F281" s="1"/>
    </row>
    <row r="282" spans="5:6" ht="15.75" customHeight="1" x14ac:dyDescent="0.15">
      <c r="E282" s="1"/>
      <c r="F282" s="1"/>
    </row>
    <row r="283" spans="5:6" ht="15.75" customHeight="1" x14ac:dyDescent="0.15">
      <c r="E283" s="1"/>
      <c r="F283" s="1"/>
    </row>
    <row r="284" spans="5:6" ht="15.75" customHeight="1" x14ac:dyDescent="0.15">
      <c r="E284" s="1"/>
      <c r="F284" s="1"/>
    </row>
    <row r="285" spans="5:6" ht="15.75" customHeight="1" x14ac:dyDescent="0.15">
      <c r="E285" s="1"/>
      <c r="F285" s="1"/>
    </row>
    <row r="286" spans="5:6" ht="15.75" customHeight="1" x14ac:dyDescent="0.15">
      <c r="E286" s="1"/>
      <c r="F286" s="1"/>
    </row>
    <row r="287" spans="5:6" ht="15.75" customHeight="1" x14ac:dyDescent="0.15">
      <c r="E287" s="1"/>
      <c r="F287" s="1"/>
    </row>
    <row r="288" spans="5:6" ht="15.75" customHeight="1" x14ac:dyDescent="0.15">
      <c r="E288" s="1"/>
      <c r="F288" s="1"/>
    </row>
    <row r="289" spans="5:6" ht="15.75" customHeight="1" x14ac:dyDescent="0.15">
      <c r="E289" s="1"/>
      <c r="F289" s="1"/>
    </row>
    <row r="290" spans="5:6" ht="15.75" customHeight="1" x14ac:dyDescent="0.15">
      <c r="E290" s="1"/>
      <c r="F290" s="1"/>
    </row>
    <row r="291" spans="5:6" ht="15.75" customHeight="1" x14ac:dyDescent="0.15">
      <c r="E291" s="1"/>
      <c r="F291" s="1"/>
    </row>
    <row r="292" spans="5:6" ht="15.75" customHeight="1" x14ac:dyDescent="0.15">
      <c r="E292" s="1"/>
      <c r="F292" s="1"/>
    </row>
    <row r="293" spans="5:6" ht="15.75" customHeight="1" x14ac:dyDescent="0.15">
      <c r="E293" s="1"/>
      <c r="F293" s="1"/>
    </row>
    <row r="294" spans="5:6" ht="15.75" customHeight="1" x14ac:dyDescent="0.15">
      <c r="E294" s="1"/>
      <c r="F294" s="1"/>
    </row>
    <row r="295" spans="5:6" ht="15.75" customHeight="1" x14ac:dyDescent="0.15">
      <c r="E295" s="1"/>
      <c r="F295" s="1"/>
    </row>
    <row r="296" spans="5:6" ht="15.75" customHeight="1" x14ac:dyDescent="0.15">
      <c r="E296" s="1"/>
      <c r="F296" s="1"/>
    </row>
    <row r="297" spans="5:6" ht="15.75" customHeight="1" x14ac:dyDescent="0.15">
      <c r="E297" s="1"/>
      <c r="F297" s="1"/>
    </row>
    <row r="298" spans="5:6" ht="15.75" customHeight="1" x14ac:dyDescent="0.15">
      <c r="E298" s="1"/>
      <c r="F298" s="1"/>
    </row>
    <row r="299" spans="5:6" ht="15.75" customHeight="1" x14ac:dyDescent="0.15">
      <c r="E299" s="1"/>
      <c r="F299" s="1"/>
    </row>
    <row r="300" spans="5:6" ht="15.75" customHeight="1" x14ac:dyDescent="0.15">
      <c r="E300" s="1"/>
      <c r="F300" s="1"/>
    </row>
    <row r="301" spans="5:6" ht="15.75" customHeight="1" x14ac:dyDescent="0.15">
      <c r="E301" s="1"/>
      <c r="F301" s="1"/>
    </row>
    <row r="302" spans="5:6" ht="15.75" customHeight="1" x14ac:dyDescent="0.15">
      <c r="E302" s="1"/>
      <c r="F302" s="1"/>
    </row>
    <row r="303" spans="5:6" ht="15.75" customHeight="1" x14ac:dyDescent="0.15">
      <c r="E303" s="1"/>
      <c r="F303" s="1"/>
    </row>
    <row r="304" spans="5:6" ht="15.75" customHeight="1" x14ac:dyDescent="0.15">
      <c r="E304" s="1"/>
      <c r="F304" s="1"/>
    </row>
    <row r="305" spans="5:6" ht="15.75" customHeight="1" x14ac:dyDescent="0.15">
      <c r="E305" s="1"/>
      <c r="F305" s="1"/>
    </row>
    <row r="306" spans="5:6" ht="15.75" customHeight="1" x14ac:dyDescent="0.15">
      <c r="E306" s="1"/>
      <c r="F306" s="1"/>
    </row>
    <row r="307" spans="5:6" ht="15.75" customHeight="1" x14ac:dyDescent="0.15">
      <c r="E307" s="1"/>
      <c r="F307" s="1"/>
    </row>
    <row r="308" spans="5:6" ht="15.75" customHeight="1" x14ac:dyDescent="0.15">
      <c r="E308" s="1"/>
      <c r="F308" s="1"/>
    </row>
    <row r="309" spans="5:6" ht="15.75" customHeight="1" x14ac:dyDescent="0.15">
      <c r="E309" s="1"/>
      <c r="F309" s="1"/>
    </row>
    <row r="310" spans="5:6" ht="15.75" customHeight="1" x14ac:dyDescent="0.15">
      <c r="E310" s="1"/>
      <c r="F310" s="1"/>
    </row>
    <row r="311" spans="5:6" ht="15.75" customHeight="1" x14ac:dyDescent="0.15">
      <c r="E311" s="1"/>
      <c r="F311" s="1"/>
    </row>
    <row r="312" spans="5:6" ht="15.75" customHeight="1" x14ac:dyDescent="0.15">
      <c r="E312" s="1"/>
      <c r="F312" s="1"/>
    </row>
    <row r="313" spans="5:6" ht="15.75" customHeight="1" x14ac:dyDescent="0.15">
      <c r="E313" s="1"/>
      <c r="F313" s="1"/>
    </row>
    <row r="314" spans="5:6" ht="15.75" customHeight="1" x14ac:dyDescent="0.15">
      <c r="E314" s="1"/>
      <c r="F314" s="1"/>
    </row>
    <row r="315" spans="5:6" ht="15.75" customHeight="1" x14ac:dyDescent="0.15">
      <c r="E315" s="1"/>
      <c r="F315" s="1"/>
    </row>
    <row r="316" spans="5:6" ht="15.75" customHeight="1" x14ac:dyDescent="0.15">
      <c r="E316" s="1"/>
      <c r="F316" s="1"/>
    </row>
    <row r="317" spans="5:6" ht="15.75" customHeight="1" x14ac:dyDescent="0.15">
      <c r="E317" s="1"/>
      <c r="F317" s="1"/>
    </row>
    <row r="318" spans="5:6" ht="15.75" customHeight="1" x14ac:dyDescent="0.15">
      <c r="E318" s="1"/>
      <c r="F318" s="1"/>
    </row>
    <row r="319" spans="5:6" ht="15.75" customHeight="1" x14ac:dyDescent="0.15">
      <c r="E319" s="1"/>
      <c r="F319" s="1"/>
    </row>
    <row r="320" spans="5:6" ht="15.75" customHeight="1" x14ac:dyDescent="0.15">
      <c r="E320" s="1"/>
      <c r="F320" s="1"/>
    </row>
    <row r="321" spans="5:6" ht="15.75" customHeight="1" x14ac:dyDescent="0.15">
      <c r="E321" s="1"/>
      <c r="F321" s="1"/>
    </row>
    <row r="322" spans="5:6" ht="15.75" customHeight="1" x14ac:dyDescent="0.15">
      <c r="E322" s="1"/>
      <c r="F322" s="1"/>
    </row>
    <row r="323" spans="5:6" ht="15.75" customHeight="1" x14ac:dyDescent="0.15">
      <c r="E323" s="1"/>
      <c r="F323" s="1"/>
    </row>
    <row r="324" spans="5:6" ht="15.75" customHeight="1" x14ac:dyDescent="0.15">
      <c r="E324" s="1"/>
      <c r="F324" s="1"/>
    </row>
    <row r="325" spans="5:6" ht="15.75" customHeight="1" x14ac:dyDescent="0.15">
      <c r="E325" s="1"/>
      <c r="F325" s="1"/>
    </row>
    <row r="326" spans="5:6" ht="15.75" customHeight="1" x14ac:dyDescent="0.15">
      <c r="E326" s="1"/>
      <c r="F326" s="1"/>
    </row>
    <row r="327" spans="5:6" ht="15.75" customHeight="1" x14ac:dyDescent="0.15">
      <c r="E327" s="1"/>
      <c r="F327" s="1"/>
    </row>
    <row r="328" spans="5:6" ht="15.75" customHeight="1" x14ac:dyDescent="0.15">
      <c r="E328" s="1"/>
      <c r="F328" s="1"/>
    </row>
    <row r="329" spans="5:6" ht="15.75" customHeight="1" x14ac:dyDescent="0.15">
      <c r="E329" s="1"/>
      <c r="F329" s="1"/>
    </row>
    <row r="330" spans="5:6" ht="15.75" customHeight="1" x14ac:dyDescent="0.15">
      <c r="E330" s="1"/>
      <c r="F330" s="1"/>
    </row>
    <row r="331" spans="5:6" ht="15.75" customHeight="1" x14ac:dyDescent="0.15">
      <c r="E331" s="1"/>
      <c r="F331" s="1"/>
    </row>
    <row r="332" spans="5:6" ht="15.75" customHeight="1" x14ac:dyDescent="0.15">
      <c r="E332" s="1"/>
      <c r="F332" s="1"/>
    </row>
    <row r="333" spans="5:6" ht="15.75" customHeight="1" x14ac:dyDescent="0.15">
      <c r="E333" s="1"/>
      <c r="F333" s="1"/>
    </row>
    <row r="334" spans="5:6" ht="15.75" customHeight="1" x14ac:dyDescent="0.15">
      <c r="E334" s="1"/>
      <c r="F334" s="1"/>
    </row>
    <row r="335" spans="5:6" ht="15.75" customHeight="1" x14ac:dyDescent="0.15">
      <c r="E335" s="1"/>
      <c r="F335" s="1"/>
    </row>
    <row r="336" spans="5:6" ht="15.75" customHeight="1" x14ac:dyDescent="0.15">
      <c r="E336" s="1"/>
      <c r="F336" s="1"/>
    </row>
    <row r="337" spans="5:6" ht="15.75" customHeight="1" x14ac:dyDescent="0.15">
      <c r="E337" s="1"/>
      <c r="F337" s="1"/>
    </row>
    <row r="338" spans="5:6" ht="15.75" customHeight="1" x14ac:dyDescent="0.15">
      <c r="E338" s="1"/>
      <c r="F338" s="1"/>
    </row>
    <row r="339" spans="5:6" ht="15.75" customHeight="1" x14ac:dyDescent="0.15">
      <c r="E339" s="1"/>
      <c r="F339" s="1"/>
    </row>
    <row r="340" spans="5:6" ht="15.75" customHeight="1" x14ac:dyDescent="0.15">
      <c r="E340" s="1"/>
      <c r="F340" s="1"/>
    </row>
    <row r="341" spans="5:6" ht="15.75" customHeight="1" x14ac:dyDescent="0.15">
      <c r="E341" s="1"/>
      <c r="F341" s="1"/>
    </row>
    <row r="342" spans="5:6" ht="15.75" customHeight="1" x14ac:dyDescent="0.15">
      <c r="E342" s="1"/>
      <c r="F342" s="1"/>
    </row>
    <row r="343" spans="5:6" ht="15.75" customHeight="1" x14ac:dyDescent="0.15">
      <c r="E343" s="1"/>
      <c r="F343" s="1"/>
    </row>
    <row r="344" spans="5:6" ht="15.75" customHeight="1" x14ac:dyDescent="0.15">
      <c r="E344" s="1"/>
      <c r="F344" s="1"/>
    </row>
    <row r="345" spans="5:6" ht="15.75" customHeight="1" x14ac:dyDescent="0.15">
      <c r="E345" s="1"/>
      <c r="F345" s="1"/>
    </row>
    <row r="346" spans="5:6" ht="15.75" customHeight="1" x14ac:dyDescent="0.15">
      <c r="E346" s="1"/>
      <c r="F346" s="1"/>
    </row>
    <row r="347" spans="5:6" ht="15.75" customHeight="1" x14ac:dyDescent="0.15">
      <c r="E347" s="1"/>
      <c r="F347" s="1"/>
    </row>
    <row r="348" spans="5:6" ht="15.75" customHeight="1" x14ac:dyDescent="0.15">
      <c r="E348" s="1"/>
      <c r="F348" s="1"/>
    </row>
    <row r="349" spans="5:6" ht="15.75" customHeight="1" x14ac:dyDescent="0.15">
      <c r="E349" s="1"/>
      <c r="F349" s="1"/>
    </row>
    <row r="350" spans="5:6" ht="15.75" customHeight="1" x14ac:dyDescent="0.15">
      <c r="E350" s="1"/>
      <c r="F350" s="1"/>
    </row>
    <row r="351" spans="5:6" ht="15.75" customHeight="1" x14ac:dyDescent="0.15">
      <c r="E351" s="1"/>
      <c r="F351" s="1"/>
    </row>
    <row r="352" spans="5:6" ht="15.75" customHeight="1" x14ac:dyDescent="0.15">
      <c r="E352" s="1"/>
      <c r="F352" s="1"/>
    </row>
    <row r="353" spans="5:6" ht="15.75" customHeight="1" x14ac:dyDescent="0.15">
      <c r="E353" s="1"/>
      <c r="F353" s="1"/>
    </row>
    <row r="354" spans="5:6" ht="15.75" customHeight="1" x14ac:dyDescent="0.15">
      <c r="E354" s="1"/>
      <c r="F354" s="1"/>
    </row>
    <row r="355" spans="5:6" ht="15.75" customHeight="1" x14ac:dyDescent="0.15">
      <c r="E355" s="1"/>
      <c r="F355" s="1"/>
    </row>
    <row r="356" spans="5:6" ht="15.75" customHeight="1" x14ac:dyDescent="0.15">
      <c r="E356" s="1"/>
      <c r="F356" s="1"/>
    </row>
    <row r="357" spans="5:6" ht="15.75" customHeight="1" x14ac:dyDescent="0.15">
      <c r="E357" s="1"/>
      <c r="F357" s="1"/>
    </row>
    <row r="358" spans="5:6" ht="15.75" customHeight="1" x14ac:dyDescent="0.15">
      <c r="E358" s="1"/>
      <c r="F358" s="1"/>
    </row>
    <row r="359" spans="5:6" ht="15.75" customHeight="1" x14ac:dyDescent="0.15">
      <c r="E359" s="1"/>
      <c r="F359" s="1"/>
    </row>
    <row r="360" spans="5:6" ht="15.75" customHeight="1" x14ac:dyDescent="0.15">
      <c r="E360" s="1"/>
      <c r="F360" s="1"/>
    </row>
    <row r="361" spans="5:6" ht="15.75" customHeight="1" x14ac:dyDescent="0.15">
      <c r="E361" s="1"/>
      <c r="F361" s="1"/>
    </row>
    <row r="362" spans="5:6" ht="15.75" customHeight="1" x14ac:dyDescent="0.15">
      <c r="E362" s="1"/>
      <c r="F362" s="1"/>
    </row>
    <row r="363" spans="5:6" ht="15.75" customHeight="1" x14ac:dyDescent="0.15">
      <c r="E363" s="1"/>
      <c r="F363" s="1"/>
    </row>
    <row r="364" spans="5:6" ht="15.75" customHeight="1" x14ac:dyDescent="0.15">
      <c r="E364" s="1"/>
      <c r="F364" s="1"/>
    </row>
    <row r="365" spans="5:6" ht="15.75" customHeight="1" x14ac:dyDescent="0.15">
      <c r="E365" s="1"/>
      <c r="F365" s="1"/>
    </row>
    <row r="366" spans="5:6" ht="15.75" customHeight="1" x14ac:dyDescent="0.15">
      <c r="E366" s="1"/>
      <c r="F366" s="1"/>
    </row>
    <row r="367" spans="5:6" ht="15.75" customHeight="1" x14ac:dyDescent="0.15">
      <c r="E367" s="1"/>
      <c r="F367" s="1"/>
    </row>
    <row r="368" spans="5:6" ht="15.75" customHeight="1" x14ac:dyDescent="0.15">
      <c r="E368" s="1"/>
      <c r="F368" s="1"/>
    </row>
    <row r="369" spans="5:6" ht="15.75" customHeight="1" x14ac:dyDescent="0.15">
      <c r="E369" s="1"/>
      <c r="F369" s="1"/>
    </row>
    <row r="370" spans="5:6" ht="15.75" customHeight="1" x14ac:dyDescent="0.15">
      <c r="E370" s="1"/>
      <c r="F370" s="1"/>
    </row>
    <row r="371" spans="5:6" ht="15.75" customHeight="1" x14ac:dyDescent="0.15">
      <c r="E371" s="1"/>
      <c r="F371" s="1"/>
    </row>
    <row r="372" spans="5:6" ht="15.75" customHeight="1" x14ac:dyDescent="0.15">
      <c r="E372" s="1"/>
      <c r="F372" s="1"/>
    </row>
    <row r="373" spans="5:6" ht="15.75" customHeight="1" x14ac:dyDescent="0.15">
      <c r="E373" s="1"/>
      <c r="F373" s="1"/>
    </row>
    <row r="374" spans="5:6" ht="15.75" customHeight="1" x14ac:dyDescent="0.15">
      <c r="E374" s="1"/>
      <c r="F374" s="1"/>
    </row>
    <row r="375" spans="5:6" ht="15.75" customHeight="1" x14ac:dyDescent="0.15">
      <c r="E375" s="1"/>
      <c r="F375" s="1"/>
    </row>
    <row r="376" spans="5:6" ht="15.75" customHeight="1" x14ac:dyDescent="0.15">
      <c r="E376" s="1"/>
      <c r="F376" s="1"/>
    </row>
    <row r="377" spans="5:6" ht="15.75" customHeight="1" x14ac:dyDescent="0.15">
      <c r="E377" s="1"/>
      <c r="F377" s="1"/>
    </row>
    <row r="378" spans="5:6" ht="15.75" customHeight="1" x14ac:dyDescent="0.15">
      <c r="E378" s="1"/>
      <c r="F378" s="1"/>
    </row>
    <row r="379" spans="5:6" ht="15.75" customHeight="1" x14ac:dyDescent="0.15">
      <c r="E379" s="1"/>
      <c r="F379" s="1"/>
    </row>
    <row r="380" spans="5:6" ht="15.75" customHeight="1" x14ac:dyDescent="0.15">
      <c r="E380" s="1"/>
      <c r="F380" s="1"/>
    </row>
    <row r="381" spans="5:6" ht="15.75" customHeight="1" x14ac:dyDescent="0.15">
      <c r="E381" s="1"/>
      <c r="F381" s="1"/>
    </row>
    <row r="382" spans="5:6" ht="15.75" customHeight="1" x14ac:dyDescent="0.15">
      <c r="E382" s="1"/>
      <c r="F382" s="1"/>
    </row>
    <row r="383" spans="5:6" ht="15.75" customHeight="1" x14ac:dyDescent="0.15">
      <c r="E383" s="1"/>
      <c r="F383" s="1"/>
    </row>
    <row r="384" spans="5:6" ht="15.75" customHeight="1" x14ac:dyDescent="0.15">
      <c r="E384" s="1"/>
      <c r="F384" s="1"/>
    </row>
    <row r="385" spans="5:6" ht="15.75" customHeight="1" x14ac:dyDescent="0.15">
      <c r="E385" s="1"/>
      <c r="F385" s="1"/>
    </row>
    <row r="386" spans="5:6" ht="15.75" customHeight="1" x14ac:dyDescent="0.15">
      <c r="E386" s="1"/>
      <c r="F386" s="1"/>
    </row>
    <row r="387" spans="5:6" ht="15.75" customHeight="1" x14ac:dyDescent="0.15">
      <c r="E387" s="1"/>
      <c r="F387" s="1"/>
    </row>
    <row r="388" spans="5:6" ht="15.75" customHeight="1" x14ac:dyDescent="0.15">
      <c r="E388" s="1"/>
      <c r="F388" s="1"/>
    </row>
    <row r="389" spans="5:6" ht="15.75" customHeight="1" x14ac:dyDescent="0.15">
      <c r="E389" s="1"/>
      <c r="F389" s="1"/>
    </row>
    <row r="390" spans="5:6" ht="15.75" customHeight="1" x14ac:dyDescent="0.15">
      <c r="E390" s="1"/>
      <c r="F390" s="1"/>
    </row>
    <row r="391" spans="5:6" ht="15.75" customHeight="1" x14ac:dyDescent="0.15">
      <c r="E391" s="1"/>
      <c r="F391" s="1"/>
    </row>
    <row r="392" spans="5:6" ht="15.75" customHeight="1" x14ac:dyDescent="0.15">
      <c r="E392" s="1"/>
      <c r="F392" s="1"/>
    </row>
    <row r="393" spans="5:6" ht="15.75" customHeight="1" x14ac:dyDescent="0.15">
      <c r="E393" s="1"/>
      <c r="F393" s="1"/>
    </row>
    <row r="394" spans="5:6" ht="15.75" customHeight="1" x14ac:dyDescent="0.15">
      <c r="E394" s="1"/>
      <c r="F394" s="1"/>
    </row>
    <row r="395" spans="5:6" ht="15.75" customHeight="1" x14ac:dyDescent="0.15">
      <c r="E395" s="1"/>
      <c r="F395" s="1"/>
    </row>
    <row r="396" spans="5:6" ht="15.75" customHeight="1" x14ac:dyDescent="0.15">
      <c r="E396" s="1"/>
      <c r="F396" s="1"/>
    </row>
    <row r="397" spans="5:6" ht="15.75" customHeight="1" x14ac:dyDescent="0.15">
      <c r="E397" s="1"/>
      <c r="F397" s="1"/>
    </row>
    <row r="398" spans="5:6" ht="15.75" customHeight="1" x14ac:dyDescent="0.15">
      <c r="E398" s="1"/>
      <c r="F398" s="1"/>
    </row>
    <row r="399" spans="5:6" ht="15.75" customHeight="1" x14ac:dyDescent="0.15">
      <c r="E399" s="1"/>
      <c r="F399" s="1"/>
    </row>
    <row r="400" spans="5:6" ht="15.75" customHeight="1" x14ac:dyDescent="0.15">
      <c r="E400" s="1"/>
      <c r="F400" s="1"/>
    </row>
    <row r="401" spans="5:6" ht="15.75" customHeight="1" x14ac:dyDescent="0.15">
      <c r="E401" s="1"/>
      <c r="F401" s="1"/>
    </row>
    <row r="402" spans="5:6" ht="15.75" customHeight="1" x14ac:dyDescent="0.15">
      <c r="E402" s="1"/>
      <c r="F402" s="1"/>
    </row>
    <row r="403" spans="5:6" ht="15.75" customHeight="1" x14ac:dyDescent="0.15">
      <c r="E403" s="1"/>
      <c r="F403" s="1"/>
    </row>
    <row r="404" spans="5:6" ht="15.75" customHeight="1" x14ac:dyDescent="0.15">
      <c r="E404" s="1"/>
      <c r="F404" s="1"/>
    </row>
    <row r="405" spans="5:6" ht="15.75" customHeight="1" x14ac:dyDescent="0.15">
      <c r="E405" s="1"/>
      <c r="F405" s="1"/>
    </row>
    <row r="406" spans="5:6" ht="15.75" customHeight="1" x14ac:dyDescent="0.15">
      <c r="E406" s="1"/>
      <c r="F406" s="1"/>
    </row>
    <row r="407" spans="5:6" ht="15.75" customHeight="1" x14ac:dyDescent="0.15">
      <c r="E407" s="1"/>
      <c r="F407" s="1"/>
    </row>
    <row r="408" spans="5:6" ht="15.75" customHeight="1" x14ac:dyDescent="0.15">
      <c r="E408" s="1"/>
      <c r="F408" s="1"/>
    </row>
    <row r="409" spans="5:6" ht="15.75" customHeight="1" x14ac:dyDescent="0.15">
      <c r="E409" s="1"/>
      <c r="F409" s="1"/>
    </row>
    <row r="410" spans="5:6" ht="15.75" customHeight="1" x14ac:dyDescent="0.15">
      <c r="E410" s="1"/>
      <c r="F410" s="1"/>
    </row>
    <row r="411" spans="5:6" ht="15.75" customHeight="1" x14ac:dyDescent="0.15">
      <c r="E411" s="1"/>
      <c r="F411" s="1"/>
    </row>
    <row r="412" spans="5:6" ht="15.75" customHeight="1" x14ac:dyDescent="0.15">
      <c r="E412" s="1"/>
      <c r="F412" s="1"/>
    </row>
    <row r="413" spans="5:6" ht="15.75" customHeight="1" x14ac:dyDescent="0.15">
      <c r="E413" s="1"/>
      <c r="F413" s="1"/>
    </row>
    <row r="414" spans="5:6" ht="15.75" customHeight="1" x14ac:dyDescent="0.15">
      <c r="E414" s="1"/>
      <c r="F414" s="1"/>
    </row>
    <row r="415" spans="5:6" ht="15.75" customHeight="1" x14ac:dyDescent="0.15">
      <c r="E415" s="1"/>
      <c r="F415" s="1"/>
    </row>
    <row r="416" spans="5:6" ht="15.75" customHeight="1" x14ac:dyDescent="0.15">
      <c r="E416" s="1"/>
      <c r="F416" s="1"/>
    </row>
    <row r="417" spans="5:6" ht="15.75" customHeight="1" x14ac:dyDescent="0.15">
      <c r="E417" s="1"/>
      <c r="F417" s="1"/>
    </row>
    <row r="418" spans="5:6" ht="15.75" customHeight="1" x14ac:dyDescent="0.15">
      <c r="E418" s="1"/>
      <c r="F418" s="1"/>
    </row>
    <row r="419" spans="5:6" ht="15.75" customHeight="1" x14ac:dyDescent="0.15">
      <c r="E419" s="1"/>
      <c r="F419" s="1"/>
    </row>
    <row r="420" spans="5:6" ht="15.75" customHeight="1" x14ac:dyDescent="0.15">
      <c r="E420" s="1"/>
      <c r="F420" s="1"/>
    </row>
    <row r="421" spans="5:6" ht="15.75" customHeight="1" x14ac:dyDescent="0.15">
      <c r="E421" s="1"/>
      <c r="F421" s="1"/>
    </row>
    <row r="422" spans="5:6" ht="15.75" customHeight="1" x14ac:dyDescent="0.15">
      <c r="E422" s="1"/>
      <c r="F422" s="1"/>
    </row>
    <row r="423" spans="5:6" ht="15.75" customHeight="1" x14ac:dyDescent="0.15">
      <c r="E423" s="1"/>
      <c r="F423" s="1"/>
    </row>
    <row r="424" spans="5:6" ht="15.75" customHeight="1" x14ac:dyDescent="0.15">
      <c r="E424" s="1"/>
      <c r="F424" s="1"/>
    </row>
    <row r="425" spans="5:6" ht="15.75" customHeight="1" x14ac:dyDescent="0.15">
      <c r="E425" s="1"/>
      <c r="F425" s="1"/>
    </row>
    <row r="426" spans="5:6" ht="15.75" customHeight="1" x14ac:dyDescent="0.15">
      <c r="E426" s="1"/>
      <c r="F426" s="1"/>
    </row>
    <row r="427" spans="5:6" ht="15.75" customHeight="1" x14ac:dyDescent="0.15">
      <c r="E427" s="1"/>
      <c r="F427" s="1"/>
    </row>
    <row r="428" spans="5:6" ht="15.75" customHeight="1" x14ac:dyDescent="0.15">
      <c r="E428" s="1"/>
      <c r="F428" s="1"/>
    </row>
    <row r="429" spans="5:6" ht="15.75" customHeight="1" x14ac:dyDescent="0.15">
      <c r="E429" s="1"/>
      <c r="F429" s="1"/>
    </row>
    <row r="430" spans="5:6" ht="15.75" customHeight="1" x14ac:dyDescent="0.15">
      <c r="E430" s="1"/>
      <c r="F430" s="1"/>
    </row>
    <row r="431" spans="5:6" ht="15.75" customHeight="1" x14ac:dyDescent="0.15">
      <c r="E431" s="1"/>
      <c r="F431" s="1"/>
    </row>
    <row r="432" spans="5:6" ht="15.75" customHeight="1" x14ac:dyDescent="0.15">
      <c r="E432" s="1"/>
      <c r="F432" s="1"/>
    </row>
    <row r="433" spans="5:6" ht="15.75" customHeight="1" x14ac:dyDescent="0.15">
      <c r="E433" s="1"/>
      <c r="F433" s="1"/>
    </row>
    <row r="434" spans="5:6" ht="15.75" customHeight="1" x14ac:dyDescent="0.15">
      <c r="E434" s="1"/>
      <c r="F434" s="1"/>
    </row>
    <row r="435" spans="5:6" ht="15.75" customHeight="1" x14ac:dyDescent="0.15">
      <c r="E435" s="1"/>
      <c r="F435" s="1"/>
    </row>
    <row r="436" spans="5:6" ht="15.75" customHeight="1" x14ac:dyDescent="0.15">
      <c r="E436" s="1"/>
      <c r="F436" s="1"/>
    </row>
    <row r="437" spans="5:6" ht="15.75" customHeight="1" x14ac:dyDescent="0.15">
      <c r="E437" s="1"/>
      <c r="F437" s="1"/>
    </row>
    <row r="438" spans="5:6" ht="15.75" customHeight="1" x14ac:dyDescent="0.15">
      <c r="E438" s="1"/>
      <c r="F438" s="1"/>
    </row>
    <row r="439" spans="5:6" ht="15.75" customHeight="1" x14ac:dyDescent="0.15">
      <c r="E439" s="1"/>
      <c r="F439" s="1"/>
    </row>
    <row r="440" spans="5:6" ht="15.75" customHeight="1" x14ac:dyDescent="0.15">
      <c r="E440" s="1"/>
      <c r="F440" s="1"/>
    </row>
    <row r="441" spans="5:6" ht="15.75" customHeight="1" x14ac:dyDescent="0.15">
      <c r="E441" s="1"/>
      <c r="F441" s="1"/>
    </row>
    <row r="442" spans="5:6" ht="15.75" customHeight="1" x14ac:dyDescent="0.15">
      <c r="E442" s="1"/>
      <c r="F442" s="1"/>
    </row>
    <row r="443" spans="5:6" ht="15.75" customHeight="1" x14ac:dyDescent="0.15">
      <c r="E443" s="1"/>
      <c r="F443" s="1"/>
    </row>
    <row r="444" spans="5:6" ht="15.75" customHeight="1" x14ac:dyDescent="0.15">
      <c r="E444" s="1"/>
      <c r="F444" s="1"/>
    </row>
    <row r="445" spans="5:6" ht="15.75" customHeight="1" x14ac:dyDescent="0.15">
      <c r="E445" s="1"/>
      <c r="F445" s="1"/>
    </row>
    <row r="446" spans="5:6" ht="15.75" customHeight="1" x14ac:dyDescent="0.15">
      <c r="E446" s="1"/>
      <c r="F446" s="1"/>
    </row>
    <row r="447" spans="5:6" ht="15.75" customHeight="1" x14ac:dyDescent="0.15">
      <c r="E447" s="1"/>
      <c r="F447" s="1"/>
    </row>
    <row r="448" spans="5:6" ht="15.75" customHeight="1" x14ac:dyDescent="0.15">
      <c r="E448" s="1"/>
      <c r="F448" s="1"/>
    </row>
    <row r="449" spans="5:6" ht="15.75" customHeight="1" x14ac:dyDescent="0.15">
      <c r="E449" s="1"/>
      <c r="F449" s="1"/>
    </row>
    <row r="450" spans="5:6" ht="15.75" customHeight="1" x14ac:dyDescent="0.15">
      <c r="E450" s="1"/>
      <c r="F450" s="1"/>
    </row>
    <row r="451" spans="5:6" ht="15.75" customHeight="1" x14ac:dyDescent="0.15">
      <c r="E451" s="1"/>
      <c r="F451" s="1"/>
    </row>
    <row r="452" spans="5:6" ht="15.75" customHeight="1" x14ac:dyDescent="0.15">
      <c r="E452" s="1"/>
      <c r="F452" s="1"/>
    </row>
    <row r="453" spans="5:6" ht="15.75" customHeight="1" x14ac:dyDescent="0.15">
      <c r="E453" s="1"/>
      <c r="F453" s="1"/>
    </row>
    <row r="454" spans="5:6" ht="15.75" customHeight="1" x14ac:dyDescent="0.15">
      <c r="E454" s="1"/>
      <c r="F454" s="1"/>
    </row>
    <row r="455" spans="5:6" ht="15.75" customHeight="1" x14ac:dyDescent="0.15">
      <c r="E455" s="1"/>
      <c r="F455" s="1"/>
    </row>
    <row r="456" spans="5:6" ht="15.75" customHeight="1" x14ac:dyDescent="0.15">
      <c r="E456" s="1"/>
      <c r="F456" s="1"/>
    </row>
    <row r="457" spans="5:6" ht="15.75" customHeight="1" x14ac:dyDescent="0.15">
      <c r="E457" s="1"/>
      <c r="F457" s="1"/>
    </row>
    <row r="458" spans="5:6" ht="15.75" customHeight="1" x14ac:dyDescent="0.15">
      <c r="E458" s="1"/>
      <c r="F458" s="1"/>
    </row>
    <row r="459" spans="5:6" ht="15.75" customHeight="1" x14ac:dyDescent="0.15">
      <c r="E459" s="1"/>
      <c r="F459" s="1"/>
    </row>
    <row r="460" spans="5:6" ht="15.75" customHeight="1" x14ac:dyDescent="0.15">
      <c r="E460" s="1"/>
      <c r="F460" s="1"/>
    </row>
    <row r="461" spans="5:6" ht="15.75" customHeight="1" x14ac:dyDescent="0.15">
      <c r="E461" s="1"/>
      <c r="F461" s="1"/>
    </row>
    <row r="462" spans="5:6" ht="15.75" customHeight="1" x14ac:dyDescent="0.15">
      <c r="E462" s="1"/>
      <c r="F462" s="1"/>
    </row>
    <row r="463" spans="5:6" ht="15.75" customHeight="1" x14ac:dyDescent="0.15">
      <c r="E463" s="1"/>
      <c r="F463" s="1"/>
    </row>
    <row r="464" spans="5:6" ht="15.75" customHeight="1" x14ac:dyDescent="0.15">
      <c r="E464" s="1"/>
      <c r="F464" s="1"/>
    </row>
    <row r="465" spans="5:6" ht="15.75" customHeight="1" x14ac:dyDescent="0.15">
      <c r="E465" s="1"/>
      <c r="F465" s="1"/>
    </row>
    <row r="466" spans="5:6" ht="15.75" customHeight="1" x14ac:dyDescent="0.15">
      <c r="E466" s="1"/>
      <c r="F466" s="1"/>
    </row>
    <row r="467" spans="5:6" ht="15.75" customHeight="1" x14ac:dyDescent="0.15">
      <c r="E467" s="1"/>
      <c r="F467" s="1"/>
    </row>
    <row r="468" spans="5:6" ht="15.75" customHeight="1" x14ac:dyDescent="0.15">
      <c r="E468" s="1"/>
      <c r="F468" s="1"/>
    </row>
    <row r="469" spans="5:6" ht="15.75" customHeight="1" x14ac:dyDescent="0.15">
      <c r="E469" s="1"/>
      <c r="F469" s="1"/>
    </row>
    <row r="470" spans="5:6" ht="15.75" customHeight="1" x14ac:dyDescent="0.15">
      <c r="E470" s="1"/>
      <c r="F470" s="1"/>
    </row>
    <row r="471" spans="5:6" ht="15.75" customHeight="1" x14ac:dyDescent="0.15">
      <c r="E471" s="1"/>
      <c r="F471" s="1"/>
    </row>
    <row r="472" spans="5:6" ht="15.75" customHeight="1" x14ac:dyDescent="0.15">
      <c r="E472" s="1"/>
      <c r="F472" s="1"/>
    </row>
    <row r="473" spans="5:6" ht="15.75" customHeight="1" x14ac:dyDescent="0.15">
      <c r="E473" s="1"/>
      <c r="F473" s="1"/>
    </row>
    <row r="474" spans="5:6" ht="15.75" customHeight="1" x14ac:dyDescent="0.15">
      <c r="E474" s="1"/>
      <c r="F474" s="1"/>
    </row>
    <row r="475" spans="5:6" ht="15.75" customHeight="1" x14ac:dyDescent="0.15">
      <c r="E475" s="1"/>
      <c r="F475" s="1"/>
    </row>
    <row r="476" spans="5:6" ht="15.75" customHeight="1" x14ac:dyDescent="0.15">
      <c r="E476" s="1"/>
      <c r="F476" s="1"/>
    </row>
    <row r="477" spans="5:6" ht="15.75" customHeight="1" x14ac:dyDescent="0.15">
      <c r="E477" s="1"/>
      <c r="F477" s="1"/>
    </row>
    <row r="478" spans="5:6" ht="15.75" customHeight="1" x14ac:dyDescent="0.15">
      <c r="E478" s="1"/>
      <c r="F478" s="1"/>
    </row>
    <row r="479" spans="5:6" ht="15.75" customHeight="1" x14ac:dyDescent="0.15">
      <c r="E479" s="1"/>
      <c r="F479" s="1"/>
    </row>
    <row r="480" spans="5:6" ht="15.75" customHeight="1" x14ac:dyDescent="0.15">
      <c r="E480" s="1"/>
      <c r="F480" s="1"/>
    </row>
    <row r="481" spans="5:6" ht="15.75" customHeight="1" x14ac:dyDescent="0.15">
      <c r="E481" s="1"/>
      <c r="F481" s="1"/>
    </row>
    <row r="482" spans="5:6" ht="15.75" customHeight="1" x14ac:dyDescent="0.15">
      <c r="E482" s="1"/>
      <c r="F482" s="1"/>
    </row>
    <row r="483" spans="5:6" ht="15.75" customHeight="1" x14ac:dyDescent="0.15">
      <c r="E483" s="1"/>
      <c r="F483" s="1"/>
    </row>
    <row r="484" spans="5:6" ht="15.75" customHeight="1" x14ac:dyDescent="0.15">
      <c r="E484" s="1"/>
      <c r="F484" s="1"/>
    </row>
    <row r="485" spans="5:6" ht="15.75" customHeight="1" x14ac:dyDescent="0.15">
      <c r="E485" s="1"/>
      <c r="F485" s="1"/>
    </row>
    <row r="486" spans="5:6" ht="15.75" customHeight="1" x14ac:dyDescent="0.15">
      <c r="E486" s="1"/>
      <c r="F486" s="1"/>
    </row>
    <row r="487" spans="5:6" ht="15.75" customHeight="1" x14ac:dyDescent="0.15">
      <c r="E487" s="1"/>
      <c r="F487" s="1"/>
    </row>
    <row r="488" spans="5:6" ht="15.75" customHeight="1" x14ac:dyDescent="0.15">
      <c r="E488" s="1"/>
      <c r="F488" s="1"/>
    </row>
    <row r="489" spans="5:6" ht="15.75" customHeight="1" x14ac:dyDescent="0.15">
      <c r="E489" s="1"/>
      <c r="F489" s="1"/>
    </row>
    <row r="490" spans="5:6" ht="15.75" customHeight="1" x14ac:dyDescent="0.15">
      <c r="E490" s="1"/>
      <c r="F490" s="1"/>
    </row>
    <row r="491" spans="5:6" ht="15.75" customHeight="1" x14ac:dyDescent="0.15">
      <c r="E491" s="1"/>
      <c r="F491" s="1"/>
    </row>
    <row r="492" spans="5:6" ht="15.75" customHeight="1" x14ac:dyDescent="0.15">
      <c r="E492" s="1"/>
      <c r="F492" s="1"/>
    </row>
    <row r="493" spans="5:6" ht="15.75" customHeight="1" x14ac:dyDescent="0.15">
      <c r="E493" s="1"/>
      <c r="F493" s="1"/>
    </row>
    <row r="494" spans="5:6" ht="15.75" customHeight="1" x14ac:dyDescent="0.15">
      <c r="E494" s="1"/>
      <c r="F494" s="1"/>
    </row>
    <row r="495" spans="5:6" ht="15.75" customHeight="1" x14ac:dyDescent="0.15">
      <c r="E495" s="1"/>
      <c r="F495" s="1"/>
    </row>
    <row r="496" spans="5:6" ht="15.75" customHeight="1" x14ac:dyDescent="0.15">
      <c r="E496" s="1"/>
      <c r="F496" s="1"/>
    </row>
    <row r="497" spans="5:6" ht="15.75" customHeight="1" x14ac:dyDescent="0.15">
      <c r="E497" s="1"/>
      <c r="F497" s="1"/>
    </row>
    <row r="498" spans="5:6" ht="15.75" customHeight="1" x14ac:dyDescent="0.15">
      <c r="E498" s="1"/>
      <c r="F498" s="1"/>
    </row>
    <row r="499" spans="5:6" ht="15.75" customHeight="1" x14ac:dyDescent="0.15">
      <c r="E499" s="1"/>
      <c r="F499" s="1"/>
    </row>
    <row r="500" spans="5:6" ht="15.75" customHeight="1" x14ac:dyDescent="0.15">
      <c r="E500" s="1"/>
      <c r="F500" s="1"/>
    </row>
    <row r="501" spans="5:6" ht="15.75" customHeight="1" x14ac:dyDescent="0.15">
      <c r="E501" s="1"/>
      <c r="F501" s="1"/>
    </row>
    <row r="502" spans="5:6" ht="15.75" customHeight="1" x14ac:dyDescent="0.15">
      <c r="E502" s="1"/>
      <c r="F502" s="1"/>
    </row>
    <row r="503" spans="5:6" ht="15.75" customHeight="1" x14ac:dyDescent="0.15">
      <c r="E503" s="1"/>
      <c r="F503" s="1"/>
    </row>
    <row r="504" spans="5:6" ht="15.75" customHeight="1" x14ac:dyDescent="0.15">
      <c r="E504" s="1"/>
      <c r="F504" s="1"/>
    </row>
    <row r="505" spans="5:6" ht="15.75" customHeight="1" x14ac:dyDescent="0.15">
      <c r="E505" s="1"/>
      <c r="F505" s="1"/>
    </row>
    <row r="506" spans="5:6" ht="15.75" customHeight="1" x14ac:dyDescent="0.15">
      <c r="E506" s="1"/>
      <c r="F506" s="1"/>
    </row>
    <row r="507" spans="5:6" ht="15.75" customHeight="1" x14ac:dyDescent="0.15">
      <c r="E507" s="1"/>
      <c r="F507" s="1"/>
    </row>
    <row r="508" spans="5:6" ht="15.75" customHeight="1" x14ac:dyDescent="0.15">
      <c r="E508" s="1"/>
      <c r="F508" s="1"/>
    </row>
    <row r="509" spans="5:6" ht="15.75" customHeight="1" x14ac:dyDescent="0.15">
      <c r="E509" s="1"/>
      <c r="F509" s="1"/>
    </row>
    <row r="510" spans="5:6" ht="15.75" customHeight="1" x14ac:dyDescent="0.15">
      <c r="E510" s="1"/>
      <c r="F510" s="1"/>
    </row>
    <row r="511" spans="5:6" ht="15.75" customHeight="1" x14ac:dyDescent="0.15">
      <c r="E511" s="1"/>
      <c r="F511" s="1"/>
    </row>
    <row r="512" spans="5:6" ht="15.75" customHeight="1" x14ac:dyDescent="0.15">
      <c r="E512" s="1"/>
      <c r="F512" s="1"/>
    </row>
    <row r="513" spans="5:6" ht="15.75" customHeight="1" x14ac:dyDescent="0.15">
      <c r="E513" s="1"/>
      <c r="F513" s="1"/>
    </row>
    <row r="514" spans="5:6" ht="15.75" customHeight="1" x14ac:dyDescent="0.15">
      <c r="E514" s="1"/>
      <c r="F514" s="1"/>
    </row>
    <row r="515" spans="5:6" ht="15.75" customHeight="1" x14ac:dyDescent="0.15">
      <c r="E515" s="1"/>
      <c r="F515" s="1"/>
    </row>
    <row r="516" spans="5:6" ht="15.75" customHeight="1" x14ac:dyDescent="0.15">
      <c r="E516" s="1"/>
      <c r="F516" s="1"/>
    </row>
    <row r="517" spans="5:6" ht="15.75" customHeight="1" x14ac:dyDescent="0.15">
      <c r="E517" s="1"/>
      <c r="F517" s="1"/>
    </row>
    <row r="518" spans="5:6" ht="15.75" customHeight="1" x14ac:dyDescent="0.15">
      <c r="E518" s="1"/>
      <c r="F518" s="1"/>
    </row>
    <row r="519" spans="5:6" ht="15.75" customHeight="1" x14ac:dyDescent="0.15">
      <c r="E519" s="1"/>
      <c r="F519" s="1"/>
    </row>
    <row r="520" spans="5:6" ht="15.75" customHeight="1" x14ac:dyDescent="0.15">
      <c r="E520" s="1"/>
      <c r="F520" s="1"/>
    </row>
    <row r="521" spans="5:6" ht="15.75" customHeight="1" x14ac:dyDescent="0.15">
      <c r="E521" s="1"/>
      <c r="F521" s="1"/>
    </row>
    <row r="522" spans="5:6" ht="15.75" customHeight="1" x14ac:dyDescent="0.15">
      <c r="E522" s="1"/>
      <c r="F522" s="1"/>
    </row>
    <row r="523" spans="5:6" ht="15.75" customHeight="1" x14ac:dyDescent="0.15">
      <c r="E523" s="1"/>
      <c r="F523" s="1"/>
    </row>
    <row r="524" spans="5:6" ht="15.75" customHeight="1" x14ac:dyDescent="0.15">
      <c r="E524" s="1"/>
      <c r="F524" s="1"/>
    </row>
    <row r="525" spans="5:6" ht="15.75" customHeight="1" x14ac:dyDescent="0.15">
      <c r="E525" s="1"/>
      <c r="F525" s="1"/>
    </row>
    <row r="526" spans="5:6" ht="15.75" customHeight="1" x14ac:dyDescent="0.15">
      <c r="E526" s="1"/>
      <c r="F526" s="1"/>
    </row>
    <row r="527" spans="5:6" ht="15.75" customHeight="1" x14ac:dyDescent="0.15">
      <c r="E527" s="1"/>
      <c r="F527" s="1"/>
    </row>
    <row r="528" spans="5:6" ht="15.75" customHeight="1" x14ac:dyDescent="0.15">
      <c r="E528" s="1"/>
      <c r="F528" s="1"/>
    </row>
    <row r="529" spans="5:6" ht="15.75" customHeight="1" x14ac:dyDescent="0.15">
      <c r="E529" s="1"/>
      <c r="F529" s="1"/>
    </row>
    <row r="530" spans="5:6" ht="15.75" customHeight="1" x14ac:dyDescent="0.15">
      <c r="E530" s="1"/>
      <c r="F530" s="1"/>
    </row>
    <row r="531" spans="5:6" ht="15.75" customHeight="1" x14ac:dyDescent="0.15">
      <c r="E531" s="1"/>
      <c r="F531" s="1"/>
    </row>
    <row r="532" spans="5:6" ht="15.75" customHeight="1" x14ac:dyDescent="0.15">
      <c r="E532" s="1"/>
      <c r="F532" s="1"/>
    </row>
    <row r="533" spans="5:6" ht="15.75" customHeight="1" x14ac:dyDescent="0.15">
      <c r="E533" s="1"/>
      <c r="F533" s="1"/>
    </row>
    <row r="534" spans="5:6" ht="15.75" customHeight="1" x14ac:dyDescent="0.15">
      <c r="E534" s="1"/>
      <c r="F534" s="1"/>
    </row>
    <row r="535" spans="5:6" ht="15.75" customHeight="1" x14ac:dyDescent="0.15">
      <c r="E535" s="1"/>
      <c r="F535" s="1"/>
    </row>
    <row r="536" spans="5:6" ht="15.75" customHeight="1" x14ac:dyDescent="0.15">
      <c r="E536" s="1"/>
      <c r="F536" s="1"/>
    </row>
    <row r="537" spans="5:6" ht="15.75" customHeight="1" x14ac:dyDescent="0.15">
      <c r="E537" s="1"/>
      <c r="F537" s="1"/>
    </row>
    <row r="538" spans="5:6" ht="15.75" customHeight="1" x14ac:dyDescent="0.15">
      <c r="E538" s="1"/>
      <c r="F538" s="1"/>
    </row>
    <row r="539" spans="5:6" ht="15.75" customHeight="1" x14ac:dyDescent="0.15">
      <c r="E539" s="1"/>
      <c r="F539" s="1"/>
    </row>
    <row r="540" spans="5:6" ht="15.75" customHeight="1" x14ac:dyDescent="0.15">
      <c r="E540" s="1"/>
      <c r="F540" s="1"/>
    </row>
    <row r="541" spans="5:6" ht="15.75" customHeight="1" x14ac:dyDescent="0.15">
      <c r="E541" s="1"/>
      <c r="F541" s="1"/>
    </row>
    <row r="542" spans="5:6" ht="15.75" customHeight="1" x14ac:dyDescent="0.15">
      <c r="E542" s="1"/>
      <c r="F542" s="1"/>
    </row>
    <row r="543" spans="5:6" ht="15.75" customHeight="1" x14ac:dyDescent="0.15">
      <c r="E543" s="1"/>
      <c r="F543" s="1"/>
    </row>
    <row r="544" spans="5:6" ht="15.75" customHeight="1" x14ac:dyDescent="0.15">
      <c r="E544" s="1"/>
      <c r="F544" s="1"/>
    </row>
    <row r="545" spans="5:6" ht="15.75" customHeight="1" x14ac:dyDescent="0.15">
      <c r="E545" s="1"/>
      <c r="F545" s="1"/>
    </row>
    <row r="546" spans="5:6" ht="15.75" customHeight="1" x14ac:dyDescent="0.15">
      <c r="E546" s="1"/>
      <c r="F546" s="1"/>
    </row>
    <row r="547" spans="5:6" ht="15.75" customHeight="1" x14ac:dyDescent="0.15">
      <c r="E547" s="1"/>
      <c r="F547" s="1"/>
    </row>
    <row r="548" spans="5:6" ht="15.75" customHeight="1" x14ac:dyDescent="0.15">
      <c r="E548" s="1"/>
      <c r="F548" s="1"/>
    </row>
    <row r="549" spans="5:6" ht="15.75" customHeight="1" x14ac:dyDescent="0.15">
      <c r="E549" s="1"/>
      <c r="F549" s="1"/>
    </row>
    <row r="550" spans="5:6" ht="15.75" customHeight="1" x14ac:dyDescent="0.15">
      <c r="E550" s="1"/>
      <c r="F550" s="1"/>
    </row>
    <row r="551" spans="5:6" ht="15.75" customHeight="1" x14ac:dyDescent="0.15">
      <c r="E551" s="1"/>
      <c r="F551" s="1"/>
    </row>
    <row r="552" spans="5:6" ht="15.75" customHeight="1" x14ac:dyDescent="0.15">
      <c r="E552" s="1"/>
      <c r="F552" s="1"/>
    </row>
    <row r="553" spans="5:6" ht="15.75" customHeight="1" x14ac:dyDescent="0.15">
      <c r="E553" s="1"/>
      <c r="F553" s="1"/>
    </row>
    <row r="554" spans="5:6" ht="15.75" customHeight="1" x14ac:dyDescent="0.15">
      <c r="E554" s="1"/>
      <c r="F554" s="1"/>
    </row>
    <row r="555" spans="5:6" ht="15.75" customHeight="1" x14ac:dyDescent="0.15">
      <c r="E555" s="1"/>
      <c r="F555" s="1"/>
    </row>
    <row r="556" spans="5:6" ht="15.75" customHeight="1" x14ac:dyDescent="0.15">
      <c r="E556" s="1"/>
      <c r="F556" s="1"/>
    </row>
    <row r="557" spans="5:6" ht="15.75" customHeight="1" x14ac:dyDescent="0.15">
      <c r="E557" s="1"/>
      <c r="F557" s="1"/>
    </row>
    <row r="558" spans="5:6" ht="15.75" customHeight="1" x14ac:dyDescent="0.15">
      <c r="E558" s="1"/>
      <c r="F558" s="1"/>
    </row>
    <row r="559" spans="5:6" ht="15.75" customHeight="1" x14ac:dyDescent="0.15">
      <c r="E559" s="1"/>
      <c r="F559" s="1"/>
    </row>
    <row r="560" spans="5:6" ht="15.75" customHeight="1" x14ac:dyDescent="0.15">
      <c r="E560" s="1"/>
      <c r="F560" s="1"/>
    </row>
    <row r="561" spans="5:6" ht="15.75" customHeight="1" x14ac:dyDescent="0.15">
      <c r="E561" s="1"/>
      <c r="F561" s="1"/>
    </row>
    <row r="562" spans="5:6" ht="15.75" customHeight="1" x14ac:dyDescent="0.15">
      <c r="E562" s="1"/>
      <c r="F562" s="1"/>
    </row>
    <row r="563" spans="5:6" ht="15.75" customHeight="1" x14ac:dyDescent="0.15">
      <c r="E563" s="1"/>
      <c r="F563" s="1"/>
    </row>
    <row r="564" spans="5:6" ht="15.75" customHeight="1" x14ac:dyDescent="0.15">
      <c r="E564" s="1"/>
      <c r="F564" s="1"/>
    </row>
    <row r="565" spans="5:6" ht="15.75" customHeight="1" x14ac:dyDescent="0.15">
      <c r="E565" s="1"/>
      <c r="F565" s="1"/>
    </row>
    <row r="566" spans="5:6" ht="15.75" customHeight="1" x14ac:dyDescent="0.15">
      <c r="E566" s="1"/>
      <c r="F566" s="1"/>
    </row>
    <row r="567" spans="5:6" ht="15.75" customHeight="1" x14ac:dyDescent="0.15">
      <c r="E567" s="1"/>
      <c r="F567" s="1"/>
    </row>
    <row r="568" spans="5:6" ht="15.75" customHeight="1" x14ac:dyDescent="0.15">
      <c r="E568" s="1"/>
      <c r="F568" s="1"/>
    </row>
    <row r="569" spans="5:6" ht="15.75" customHeight="1" x14ac:dyDescent="0.15">
      <c r="E569" s="1"/>
      <c r="F569" s="1"/>
    </row>
    <row r="570" spans="5:6" ht="15.75" customHeight="1" x14ac:dyDescent="0.15">
      <c r="E570" s="1"/>
      <c r="F570" s="1"/>
    </row>
    <row r="571" spans="5:6" ht="15.75" customHeight="1" x14ac:dyDescent="0.15">
      <c r="E571" s="1"/>
      <c r="F571" s="1"/>
    </row>
    <row r="572" spans="5:6" ht="15.75" customHeight="1" x14ac:dyDescent="0.15">
      <c r="E572" s="1"/>
      <c r="F572" s="1"/>
    </row>
    <row r="573" spans="5:6" ht="15.75" customHeight="1" x14ac:dyDescent="0.15">
      <c r="E573" s="1"/>
      <c r="F573" s="1"/>
    </row>
    <row r="574" spans="5:6" ht="15.75" customHeight="1" x14ac:dyDescent="0.15">
      <c r="E574" s="1"/>
      <c r="F574" s="1"/>
    </row>
    <row r="575" spans="5:6" ht="15.75" customHeight="1" x14ac:dyDescent="0.15">
      <c r="E575" s="1"/>
      <c r="F575" s="1"/>
    </row>
    <row r="576" spans="5:6" ht="15.75" customHeight="1" x14ac:dyDescent="0.15">
      <c r="E576" s="1"/>
      <c r="F576" s="1"/>
    </row>
    <row r="577" spans="5:6" ht="15.75" customHeight="1" x14ac:dyDescent="0.15">
      <c r="E577" s="1"/>
      <c r="F577" s="1"/>
    </row>
    <row r="578" spans="5:6" ht="15.75" customHeight="1" x14ac:dyDescent="0.15">
      <c r="E578" s="1"/>
      <c r="F578" s="1"/>
    </row>
    <row r="579" spans="5:6" ht="15.75" customHeight="1" x14ac:dyDescent="0.15">
      <c r="E579" s="1"/>
      <c r="F579" s="1"/>
    </row>
    <row r="580" spans="5:6" ht="15.75" customHeight="1" x14ac:dyDescent="0.15">
      <c r="E580" s="1"/>
      <c r="F580" s="1"/>
    </row>
    <row r="581" spans="5:6" ht="15.75" customHeight="1" x14ac:dyDescent="0.15">
      <c r="E581" s="1"/>
      <c r="F581" s="1"/>
    </row>
    <row r="582" spans="5:6" ht="15.75" customHeight="1" x14ac:dyDescent="0.15">
      <c r="E582" s="1"/>
      <c r="F582" s="1"/>
    </row>
    <row r="583" spans="5:6" ht="15.75" customHeight="1" x14ac:dyDescent="0.15">
      <c r="E583" s="1"/>
      <c r="F583" s="1"/>
    </row>
    <row r="584" spans="5:6" ht="15.75" customHeight="1" x14ac:dyDescent="0.15">
      <c r="E584" s="1"/>
      <c r="F584" s="1"/>
    </row>
    <row r="585" spans="5:6" ht="15.75" customHeight="1" x14ac:dyDescent="0.15">
      <c r="E585" s="1"/>
      <c r="F585" s="1"/>
    </row>
    <row r="586" spans="5:6" ht="15.75" customHeight="1" x14ac:dyDescent="0.15">
      <c r="E586" s="1"/>
      <c r="F586" s="1"/>
    </row>
    <row r="587" spans="5:6" ht="15.75" customHeight="1" x14ac:dyDescent="0.15">
      <c r="E587" s="1"/>
      <c r="F587" s="1"/>
    </row>
    <row r="588" spans="5:6" ht="15.75" customHeight="1" x14ac:dyDescent="0.15">
      <c r="E588" s="1"/>
      <c r="F588" s="1"/>
    </row>
    <row r="589" spans="5:6" ht="15.75" customHeight="1" x14ac:dyDescent="0.15">
      <c r="E589" s="1"/>
      <c r="F589" s="1"/>
    </row>
    <row r="590" spans="5:6" ht="15.75" customHeight="1" x14ac:dyDescent="0.15">
      <c r="E590" s="1"/>
      <c r="F590" s="1"/>
    </row>
    <row r="591" spans="5:6" ht="15.75" customHeight="1" x14ac:dyDescent="0.15">
      <c r="E591" s="1"/>
      <c r="F591" s="1"/>
    </row>
    <row r="592" spans="5:6" ht="15.75" customHeight="1" x14ac:dyDescent="0.15">
      <c r="E592" s="1"/>
      <c r="F592" s="1"/>
    </row>
    <row r="593" spans="5:6" ht="15.75" customHeight="1" x14ac:dyDescent="0.15">
      <c r="E593" s="1"/>
      <c r="F593" s="1"/>
    </row>
    <row r="594" spans="5:6" ht="15.75" customHeight="1" x14ac:dyDescent="0.15">
      <c r="E594" s="1"/>
      <c r="F594" s="1"/>
    </row>
    <row r="595" spans="5:6" ht="15.75" customHeight="1" x14ac:dyDescent="0.15">
      <c r="E595" s="1"/>
      <c r="F595" s="1"/>
    </row>
    <row r="596" spans="5:6" ht="15.75" customHeight="1" x14ac:dyDescent="0.15">
      <c r="E596" s="1"/>
      <c r="F596" s="1"/>
    </row>
    <row r="597" spans="5:6" ht="15.75" customHeight="1" x14ac:dyDescent="0.15">
      <c r="E597" s="1"/>
      <c r="F597" s="1"/>
    </row>
    <row r="598" spans="5:6" ht="15.75" customHeight="1" x14ac:dyDescent="0.15">
      <c r="E598" s="1"/>
      <c r="F598" s="1"/>
    </row>
    <row r="599" spans="5:6" ht="15.75" customHeight="1" x14ac:dyDescent="0.15">
      <c r="E599" s="1"/>
      <c r="F599" s="1"/>
    </row>
    <row r="600" spans="5:6" ht="15.75" customHeight="1" x14ac:dyDescent="0.15">
      <c r="E600" s="1"/>
      <c r="F600" s="1"/>
    </row>
    <row r="601" spans="5:6" ht="15.75" customHeight="1" x14ac:dyDescent="0.15">
      <c r="E601" s="1"/>
      <c r="F601" s="1"/>
    </row>
    <row r="602" spans="5:6" ht="15.75" customHeight="1" x14ac:dyDescent="0.15">
      <c r="E602" s="1"/>
      <c r="F602" s="1"/>
    </row>
    <row r="603" spans="5:6" ht="15.75" customHeight="1" x14ac:dyDescent="0.15">
      <c r="E603" s="1"/>
      <c r="F603" s="1"/>
    </row>
    <row r="604" spans="5:6" ht="15.75" customHeight="1" x14ac:dyDescent="0.15">
      <c r="E604" s="1"/>
      <c r="F604" s="1"/>
    </row>
    <row r="605" spans="5:6" ht="15.75" customHeight="1" x14ac:dyDescent="0.15">
      <c r="E605" s="1"/>
      <c r="F605" s="1"/>
    </row>
    <row r="606" spans="5:6" ht="15.75" customHeight="1" x14ac:dyDescent="0.15">
      <c r="E606" s="1"/>
      <c r="F606" s="1"/>
    </row>
    <row r="607" spans="5:6" ht="15.75" customHeight="1" x14ac:dyDescent="0.15">
      <c r="E607" s="1"/>
      <c r="F607" s="1"/>
    </row>
    <row r="608" spans="5:6" ht="15.75" customHeight="1" x14ac:dyDescent="0.15">
      <c r="E608" s="1"/>
      <c r="F608" s="1"/>
    </row>
    <row r="609" spans="5:6" ht="15.75" customHeight="1" x14ac:dyDescent="0.15">
      <c r="E609" s="1"/>
      <c r="F609" s="1"/>
    </row>
    <row r="610" spans="5:6" ht="15.75" customHeight="1" x14ac:dyDescent="0.15">
      <c r="E610" s="1"/>
      <c r="F610" s="1"/>
    </row>
    <row r="611" spans="5:6" ht="15.75" customHeight="1" x14ac:dyDescent="0.15">
      <c r="E611" s="1"/>
      <c r="F611" s="1"/>
    </row>
    <row r="612" spans="5:6" ht="15.75" customHeight="1" x14ac:dyDescent="0.15">
      <c r="E612" s="1"/>
      <c r="F612" s="1"/>
    </row>
    <row r="613" spans="5:6" ht="15.75" customHeight="1" x14ac:dyDescent="0.15">
      <c r="E613" s="1"/>
      <c r="F613" s="1"/>
    </row>
    <row r="614" spans="5:6" ht="15.75" customHeight="1" x14ac:dyDescent="0.15">
      <c r="E614" s="1"/>
      <c r="F614" s="1"/>
    </row>
    <row r="615" spans="5:6" ht="15.75" customHeight="1" x14ac:dyDescent="0.15">
      <c r="E615" s="1"/>
      <c r="F615" s="1"/>
    </row>
    <row r="616" spans="5:6" ht="15.75" customHeight="1" x14ac:dyDescent="0.15">
      <c r="E616" s="1"/>
      <c r="F616" s="1"/>
    </row>
    <row r="617" spans="5:6" ht="15.75" customHeight="1" x14ac:dyDescent="0.15">
      <c r="E617" s="1"/>
      <c r="F617" s="1"/>
    </row>
    <row r="618" spans="5:6" ht="15.75" customHeight="1" x14ac:dyDescent="0.15">
      <c r="E618" s="1"/>
      <c r="F618" s="1"/>
    </row>
    <row r="619" spans="5:6" ht="15.75" customHeight="1" x14ac:dyDescent="0.15">
      <c r="E619" s="1"/>
      <c r="F619" s="1"/>
    </row>
    <row r="620" spans="5:6" ht="15.75" customHeight="1" x14ac:dyDescent="0.15">
      <c r="E620" s="1"/>
      <c r="F620" s="1"/>
    </row>
    <row r="621" spans="5:6" ht="15.75" customHeight="1" x14ac:dyDescent="0.15">
      <c r="E621" s="1"/>
      <c r="F621" s="1"/>
    </row>
    <row r="622" spans="5:6" ht="15.75" customHeight="1" x14ac:dyDescent="0.15">
      <c r="E622" s="1"/>
      <c r="F622" s="1"/>
    </row>
    <row r="623" spans="5:6" ht="15.75" customHeight="1" x14ac:dyDescent="0.15">
      <c r="E623" s="1"/>
      <c r="F623" s="1"/>
    </row>
    <row r="624" spans="5:6" ht="15.75" customHeight="1" x14ac:dyDescent="0.15">
      <c r="E624" s="1"/>
      <c r="F624" s="1"/>
    </row>
    <row r="625" spans="5:6" ht="15.75" customHeight="1" x14ac:dyDescent="0.15">
      <c r="E625" s="1"/>
      <c r="F625" s="1"/>
    </row>
    <row r="626" spans="5:6" ht="15.75" customHeight="1" x14ac:dyDescent="0.15">
      <c r="E626" s="1"/>
      <c r="F626" s="1"/>
    </row>
    <row r="627" spans="5:6" ht="15.75" customHeight="1" x14ac:dyDescent="0.15">
      <c r="E627" s="1"/>
      <c r="F627" s="1"/>
    </row>
    <row r="628" spans="5:6" ht="15.75" customHeight="1" x14ac:dyDescent="0.15">
      <c r="E628" s="1"/>
      <c r="F628" s="1"/>
    </row>
    <row r="629" spans="5:6" ht="15.75" customHeight="1" x14ac:dyDescent="0.15">
      <c r="E629" s="1"/>
      <c r="F629" s="1"/>
    </row>
    <row r="630" spans="5:6" ht="15.75" customHeight="1" x14ac:dyDescent="0.15">
      <c r="E630" s="1"/>
      <c r="F630" s="1"/>
    </row>
    <row r="631" spans="5:6" ht="15.75" customHeight="1" x14ac:dyDescent="0.15">
      <c r="E631" s="1"/>
      <c r="F631" s="1"/>
    </row>
    <row r="632" spans="5:6" ht="15.75" customHeight="1" x14ac:dyDescent="0.15">
      <c r="E632" s="1"/>
      <c r="F632" s="1"/>
    </row>
    <row r="633" spans="5:6" ht="15.75" customHeight="1" x14ac:dyDescent="0.15">
      <c r="E633" s="1"/>
      <c r="F633" s="1"/>
    </row>
    <row r="634" spans="5:6" ht="15.75" customHeight="1" x14ac:dyDescent="0.15">
      <c r="E634" s="1"/>
      <c r="F634" s="1"/>
    </row>
    <row r="635" spans="5:6" ht="15.75" customHeight="1" x14ac:dyDescent="0.15">
      <c r="E635" s="1"/>
      <c r="F635" s="1"/>
    </row>
    <row r="636" spans="5:6" ht="15.75" customHeight="1" x14ac:dyDescent="0.15">
      <c r="E636" s="1"/>
      <c r="F636" s="1"/>
    </row>
    <row r="637" spans="5:6" ht="15.75" customHeight="1" x14ac:dyDescent="0.15">
      <c r="E637" s="1"/>
      <c r="F637" s="1"/>
    </row>
    <row r="638" spans="5:6" ht="15.75" customHeight="1" x14ac:dyDescent="0.15">
      <c r="E638" s="1"/>
      <c r="F638" s="1"/>
    </row>
    <row r="639" spans="5:6" ht="15.75" customHeight="1" x14ac:dyDescent="0.15">
      <c r="E639" s="1"/>
      <c r="F639" s="1"/>
    </row>
    <row r="640" spans="5:6" ht="15.75" customHeight="1" x14ac:dyDescent="0.15">
      <c r="E640" s="1"/>
      <c r="F640" s="1"/>
    </row>
    <row r="641" spans="5:6" ht="15.75" customHeight="1" x14ac:dyDescent="0.15">
      <c r="E641" s="1"/>
      <c r="F641" s="1"/>
    </row>
    <row r="642" spans="5:6" ht="15.75" customHeight="1" x14ac:dyDescent="0.15">
      <c r="E642" s="1"/>
      <c r="F642" s="1"/>
    </row>
    <row r="643" spans="5:6" ht="15.75" customHeight="1" x14ac:dyDescent="0.15">
      <c r="E643" s="1"/>
      <c r="F643" s="1"/>
    </row>
    <row r="644" spans="5:6" ht="15.75" customHeight="1" x14ac:dyDescent="0.15">
      <c r="E644" s="1"/>
      <c r="F644" s="1"/>
    </row>
    <row r="645" spans="5:6" ht="15.75" customHeight="1" x14ac:dyDescent="0.15">
      <c r="E645" s="1"/>
      <c r="F645" s="1"/>
    </row>
    <row r="646" spans="5:6" ht="15.75" customHeight="1" x14ac:dyDescent="0.15">
      <c r="E646" s="1"/>
      <c r="F646" s="1"/>
    </row>
    <row r="647" spans="5:6" ht="15.75" customHeight="1" x14ac:dyDescent="0.15">
      <c r="E647" s="1"/>
      <c r="F647" s="1"/>
    </row>
    <row r="648" spans="5:6" ht="15.75" customHeight="1" x14ac:dyDescent="0.15">
      <c r="E648" s="1"/>
      <c r="F648" s="1"/>
    </row>
    <row r="649" spans="5:6" ht="15.75" customHeight="1" x14ac:dyDescent="0.15">
      <c r="E649" s="1"/>
      <c r="F649" s="1"/>
    </row>
    <row r="650" spans="5:6" ht="15.75" customHeight="1" x14ac:dyDescent="0.15">
      <c r="E650" s="1"/>
      <c r="F650" s="1"/>
    </row>
    <row r="651" spans="5:6" ht="15.75" customHeight="1" x14ac:dyDescent="0.15">
      <c r="E651" s="1"/>
      <c r="F651" s="1"/>
    </row>
    <row r="652" spans="5:6" ht="15.75" customHeight="1" x14ac:dyDescent="0.15">
      <c r="E652" s="1"/>
      <c r="F652" s="1"/>
    </row>
    <row r="653" spans="5:6" ht="15.75" customHeight="1" x14ac:dyDescent="0.15">
      <c r="E653" s="1"/>
      <c r="F653" s="1"/>
    </row>
    <row r="654" spans="5:6" ht="15.75" customHeight="1" x14ac:dyDescent="0.15">
      <c r="E654" s="1"/>
      <c r="F654" s="1"/>
    </row>
    <row r="655" spans="5:6" ht="15.75" customHeight="1" x14ac:dyDescent="0.15">
      <c r="E655" s="1"/>
      <c r="F655" s="1"/>
    </row>
    <row r="656" spans="5:6" ht="15.75" customHeight="1" x14ac:dyDescent="0.15">
      <c r="E656" s="1"/>
      <c r="F656" s="1"/>
    </row>
    <row r="657" spans="5:6" ht="15.75" customHeight="1" x14ac:dyDescent="0.15">
      <c r="E657" s="1"/>
      <c r="F657" s="1"/>
    </row>
    <row r="658" spans="5:6" ht="15.75" customHeight="1" x14ac:dyDescent="0.15">
      <c r="E658" s="1"/>
      <c r="F658" s="1"/>
    </row>
    <row r="659" spans="5:6" ht="15.75" customHeight="1" x14ac:dyDescent="0.15">
      <c r="E659" s="1"/>
      <c r="F659" s="1"/>
    </row>
    <row r="660" spans="5:6" ht="15.75" customHeight="1" x14ac:dyDescent="0.15">
      <c r="E660" s="1"/>
      <c r="F660" s="1"/>
    </row>
    <row r="661" spans="5:6" ht="15.75" customHeight="1" x14ac:dyDescent="0.15">
      <c r="E661" s="1"/>
      <c r="F661" s="1"/>
    </row>
    <row r="662" spans="5:6" ht="15.75" customHeight="1" x14ac:dyDescent="0.15">
      <c r="E662" s="1"/>
      <c r="F662" s="1"/>
    </row>
    <row r="663" spans="5:6" ht="15.75" customHeight="1" x14ac:dyDescent="0.15">
      <c r="E663" s="1"/>
      <c r="F663" s="1"/>
    </row>
    <row r="664" spans="5:6" ht="15.75" customHeight="1" x14ac:dyDescent="0.15">
      <c r="E664" s="1"/>
      <c r="F664" s="1"/>
    </row>
    <row r="665" spans="5:6" ht="15.75" customHeight="1" x14ac:dyDescent="0.15">
      <c r="E665" s="1"/>
      <c r="F665" s="1"/>
    </row>
    <row r="666" spans="5:6" ht="15.75" customHeight="1" x14ac:dyDescent="0.15">
      <c r="E666" s="1"/>
      <c r="F666" s="1"/>
    </row>
    <row r="667" spans="5:6" ht="15.75" customHeight="1" x14ac:dyDescent="0.15">
      <c r="E667" s="1"/>
      <c r="F667" s="1"/>
    </row>
    <row r="668" spans="5:6" ht="15.75" customHeight="1" x14ac:dyDescent="0.15">
      <c r="E668" s="1"/>
      <c r="F668" s="1"/>
    </row>
    <row r="669" spans="5:6" ht="15.75" customHeight="1" x14ac:dyDescent="0.15">
      <c r="E669" s="1"/>
      <c r="F669" s="1"/>
    </row>
    <row r="670" spans="5:6" ht="15.75" customHeight="1" x14ac:dyDescent="0.15">
      <c r="E670" s="1"/>
      <c r="F670" s="1"/>
    </row>
    <row r="671" spans="5:6" ht="15.75" customHeight="1" x14ac:dyDescent="0.15">
      <c r="E671" s="1"/>
      <c r="F671" s="1"/>
    </row>
    <row r="672" spans="5:6" ht="15.75" customHeight="1" x14ac:dyDescent="0.15">
      <c r="E672" s="1"/>
      <c r="F672" s="1"/>
    </row>
    <row r="673" spans="5:6" ht="15.75" customHeight="1" x14ac:dyDescent="0.15">
      <c r="E673" s="1"/>
      <c r="F673" s="1"/>
    </row>
    <row r="674" spans="5:6" ht="15.75" customHeight="1" x14ac:dyDescent="0.15">
      <c r="E674" s="1"/>
      <c r="F674" s="1"/>
    </row>
    <row r="675" spans="5:6" ht="15.75" customHeight="1" x14ac:dyDescent="0.15">
      <c r="E675" s="1"/>
      <c r="F675" s="1"/>
    </row>
    <row r="676" spans="5:6" ht="15.75" customHeight="1" x14ac:dyDescent="0.15">
      <c r="E676" s="1"/>
      <c r="F676" s="1"/>
    </row>
    <row r="677" spans="5:6" ht="15.75" customHeight="1" x14ac:dyDescent="0.15">
      <c r="E677" s="1"/>
      <c r="F677" s="1"/>
    </row>
    <row r="678" spans="5:6" ht="15.75" customHeight="1" x14ac:dyDescent="0.15">
      <c r="E678" s="1"/>
      <c r="F678" s="1"/>
    </row>
    <row r="679" spans="5:6" ht="15.75" customHeight="1" x14ac:dyDescent="0.15">
      <c r="E679" s="1"/>
      <c r="F679" s="1"/>
    </row>
    <row r="680" spans="5:6" ht="15.75" customHeight="1" x14ac:dyDescent="0.15">
      <c r="E680" s="1"/>
      <c r="F680" s="1"/>
    </row>
    <row r="681" spans="5:6" ht="15.75" customHeight="1" x14ac:dyDescent="0.15">
      <c r="E681" s="1"/>
      <c r="F681" s="1"/>
    </row>
    <row r="682" spans="5:6" ht="15.75" customHeight="1" x14ac:dyDescent="0.15">
      <c r="E682" s="1"/>
      <c r="F682" s="1"/>
    </row>
    <row r="683" spans="5:6" ht="15.75" customHeight="1" x14ac:dyDescent="0.15">
      <c r="E683" s="1"/>
      <c r="F683" s="1"/>
    </row>
    <row r="684" spans="5:6" ht="15.75" customHeight="1" x14ac:dyDescent="0.15">
      <c r="E684" s="1"/>
      <c r="F684" s="1"/>
    </row>
    <row r="685" spans="5:6" ht="15.75" customHeight="1" x14ac:dyDescent="0.15">
      <c r="E685" s="1"/>
      <c r="F685" s="1"/>
    </row>
    <row r="686" spans="5:6" ht="15.75" customHeight="1" x14ac:dyDescent="0.15">
      <c r="E686" s="1"/>
      <c r="F686" s="1"/>
    </row>
    <row r="687" spans="5:6" ht="15.75" customHeight="1" x14ac:dyDescent="0.15">
      <c r="E687" s="1"/>
      <c r="F687" s="1"/>
    </row>
    <row r="688" spans="5:6" ht="15.75" customHeight="1" x14ac:dyDescent="0.15">
      <c r="E688" s="1"/>
      <c r="F688" s="1"/>
    </row>
    <row r="689" spans="5:6" ht="15.75" customHeight="1" x14ac:dyDescent="0.15">
      <c r="E689" s="1"/>
      <c r="F689" s="1"/>
    </row>
    <row r="690" spans="5:6" ht="15.75" customHeight="1" x14ac:dyDescent="0.15">
      <c r="E690" s="1"/>
      <c r="F690" s="1"/>
    </row>
    <row r="691" spans="5:6" ht="15.75" customHeight="1" x14ac:dyDescent="0.15">
      <c r="E691" s="1"/>
      <c r="F691" s="1"/>
    </row>
    <row r="692" spans="5:6" ht="15.75" customHeight="1" x14ac:dyDescent="0.15">
      <c r="E692" s="1"/>
      <c r="F692" s="1"/>
    </row>
    <row r="693" spans="5:6" ht="15.75" customHeight="1" x14ac:dyDescent="0.15">
      <c r="E693" s="1"/>
      <c r="F693" s="1"/>
    </row>
    <row r="694" spans="5:6" ht="15.75" customHeight="1" x14ac:dyDescent="0.15">
      <c r="E694" s="1"/>
      <c r="F694" s="1"/>
    </row>
    <row r="695" spans="5:6" ht="15.75" customHeight="1" x14ac:dyDescent="0.15">
      <c r="E695" s="1"/>
      <c r="F695" s="1"/>
    </row>
    <row r="696" spans="5:6" ht="15.75" customHeight="1" x14ac:dyDescent="0.15">
      <c r="E696" s="1"/>
      <c r="F696" s="1"/>
    </row>
    <row r="697" spans="5:6" ht="15.75" customHeight="1" x14ac:dyDescent="0.15">
      <c r="E697" s="1"/>
      <c r="F697" s="1"/>
    </row>
    <row r="698" spans="5:6" ht="15.75" customHeight="1" x14ac:dyDescent="0.15">
      <c r="E698" s="1"/>
      <c r="F698" s="1"/>
    </row>
    <row r="699" spans="5:6" ht="15.75" customHeight="1" x14ac:dyDescent="0.15">
      <c r="E699" s="1"/>
      <c r="F699" s="1"/>
    </row>
    <row r="700" spans="5:6" ht="15.75" customHeight="1" x14ac:dyDescent="0.15">
      <c r="E700" s="1"/>
      <c r="F700" s="1"/>
    </row>
    <row r="701" spans="5:6" ht="15.75" customHeight="1" x14ac:dyDescent="0.15">
      <c r="E701" s="1"/>
      <c r="F701" s="1"/>
    </row>
    <row r="702" spans="5:6" ht="15.75" customHeight="1" x14ac:dyDescent="0.15">
      <c r="E702" s="1"/>
      <c r="F702" s="1"/>
    </row>
    <row r="703" spans="5:6" ht="15.75" customHeight="1" x14ac:dyDescent="0.15">
      <c r="E703" s="1"/>
      <c r="F703" s="1"/>
    </row>
    <row r="704" spans="5:6" ht="15.75" customHeight="1" x14ac:dyDescent="0.15">
      <c r="E704" s="1"/>
      <c r="F704" s="1"/>
    </row>
    <row r="705" spans="5:6" ht="15.75" customHeight="1" x14ac:dyDescent="0.15">
      <c r="E705" s="1"/>
      <c r="F705" s="1"/>
    </row>
    <row r="706" spans="5:6" ht="15.75" customHeight="1" x14ac:dyDescent="0.15">
      <c r="E706" s="1"/>
      <c r="F706" s="1"/>
    </row>
    <row r="707" spans="5:6" ht="15.75" customHeight="1" x14ac:dyDescent="0.15">
      <c r="E707" s="1"/>
      <c r="F707" s="1"/>
    </row>
    <row r="708" spans="5:6" ht="15.75" customHeight="1" x14ac:dyDescent="0.15">
      <c r="E708" s="1"/>
      <c r="F708" s="1"/>
    </row>
    <row r="709" spans="5:6" ht="15.75" customHeight="1" x14ac:dyDescent="0.15">
      <c r="E709" s="1"/>
      <c r="F709" s="1"/>
    </row>
    <row r="710" spans="5:6" ht="15.75" customHeight="1" x14ac:dyDescent="0.15">
      <c r="E710" s="1"/>
      <c r="F710" s="1"/>
    </row>
    <row r="711" spans="5:6" ht="15.75" customHeight="1" x14ac:dyDescent="0.15">
      <c r="E711" s="1"/>
      <c r="F711" s="1"/>
    </row>
    <row r="712" spans="5:6" ht="15.75" customHeight="1" x14ac:dyDescent="0.15">
      <c r="E712" s="1"/>
      <c r="F712" s="1"/>
    </row>
    <row r="713" spans="5:6" ht="15.75" customHeight="1" x14ac:dyDescent="0.15">
      <c r="E713" s="1"/>
      <c r="F713" s="1"/>
    </row>
    <row r="714" spans="5:6" ht="15.75" customHeight="1" x14ac:dyDescent="0.15">
      <c r="E714" s="1"/>
      <c r="F714" s="1"/>
    </row>
    <row r="715" spans="5:6" ht="15.75" customHeight="1" x14ac:dyDescent="0.15">
      <c r="E715" s="1"/>
      <c r="F715" s="1"/>
    </row>
    <row r="716" spans="5:6" ht="15.75" customHeight="1" x14ac:dyDescent="0.15">
      <c r="E716" s="1"/>
      <c r="F716" s="1"/>
    </row>
    <row r="717" spans="5:6" ht="15.75" customHeight="1" x14ac:dyDescent="0.15">
      <c r="E717" s="1"/>
      <c r="F717" s="1"/>
    </row>
    <row r="718" spans="5:6" ht="15.75" customHeight="1" x14ac:dyDescent="0.15">
      <c r="E718" s="1"/>
      <c r="F718" s="1"/>
    </row>
    <row r="719" spans="5:6" ht="15.75" customHeight="1" x14ac:dyDescent="0.15">
      <c r="E719" s="1"/>
      <c r="F719" s="1"/>
    </row>
    <row r="720" spans="5:6" ht="15.75" customHeight="1" x14ac:dyDescent="0.15">
      <c r="E720" s="1"/>
      <c r="F720" s="1"/>
    </row>
    <row r="721" spans="5:6" ht="15.75" customHeight="1" x14ac:dyDescent="0.15">
      <c r="E721" s="1"/>
      <c r="F721" s="1"/>
    </row>
    <row r="722" spans="5:6" ht="15.75" customHeight="1" x14ac:dyDescent="0.15">
      <c r="E722" s="1"/>
      <c r="F722" s="1"/>
    </row>
    <row r="723" spans="5:6" ht="15.75" customHeight="1" x14ac:dyDescent="0.15">
      <c r="E723" s="1"/>
      <c r="F723" s="1"/>
    </row>
    <row r="724" spans="5:6" ht="15.75" customHeight="1" x14ac:dyDescent="0.15">
      <c r="E724" s="1"/>
      <c r="F724" s="1"/>
    </row>
    <row r="725" spans="5:6" ht="15.75" customHeight="1" x14ac:dyDescent="0.15">
      <c r="E725" s="1"/>
      <c r="F725" s="1"/>
    </row>
    <row r="726" spans="5:6" ht="15.75" customHeight="1" x14ac:dyDescent="0.15">
      <c r="E726" s="1"/>
      <c r="F726" s="1"/>
    </row>
    <row r="727" spans="5:6" ht="15.75" customHeight="1" x14ac:dyDescent="0.15">
      <c r="E727" s="1"/>
      <c r="F727" s="1"/>
    </row>
    <row r="728" spans="5:6" ht="15.75" customHeight="1" x14ac:dyDescent="0.15">
      <c r="E728" s="1"/>
      <c r="F728" s="1"/>
    </row>
    <row r="729" spans="5:6" ht="15.75" customHeight="1" x14ac:dyDescent="0.15">
      <c r="E729" s="1"/>
      <c r="F729" s="1"/>
    </row>
    <row r="730" spans="5:6" ht="15.75" customHeight="1" x14ac:dyDescent="0.15">
      <c r="E730" s="1"/>
      <c r="F730" s="1"/>
    </row>
    <row r="731" spans="5:6" ht="15.75" customHeight="1" x14ac:dyDescent="0.15">
      <c r="E731" s="1"/>
      <c r="F731" s="1"/>
    </row>
    <row r="732" spans="5:6" ht="15.75" customHeight="1" x14ac:dyDescent="0.15">
      <c r="E732" s="1"/>
      <c r="F732" s="1"/>
    </row>
    <row r="733" spans="5:6" ht="15.75" customHeight="1" x14ac:dyDescent="0.15">
      <c r="E733" s="1"/>
      <c r="F733" s="1"/>
    </row>
    <row r="734" spans="5:6" ht="15.75" customHeight="1" x14ac:dyDescent="0.15">
      <c r="E734" s="1"/>
      <c r="F734" s="1"/>
    </row>
    <row r="735" spans="5:6" ht="15.75" customHeight="1" x14ac:dyDescent="0.15">
      <c r="E735" s="1"/>
      <c r="F735" s="1"/>
    </row>
    <row r="736" spans="5:6" ht="15.75" customHeight="1" x14ac:dyDescent="0.15">
      <c r="E736" s="1"/>
      <c r="F736" s="1"/>
    </row>
    <row r="737" spans="5:6" ht="15.75" customHeight="1" x14ac:dyDescent="0.15">
      <c r="E737" s="1"/>
      <c r="F737" s="1"/>
    </row>
    <row r="738" spans="5:6" ht="15.75" customHeight="1" x14ac:dyDescent="0.15">
      <c r="E738" s="1"/>
      <c r="F738" s="1"/>
    </row>
    <row r="739" spans="5:6" ht="15.75" customHeight="1" x14ac:dyDescent="0.15">
      <c r="E739" s="1"/>
      <c r="F739" s="1"/>
    </row>
    <row r="740" spans="5:6" ht="15.75" customHeight="1" x14ac:dyDescent="0.15">
      <c r="E740" s="1"/>
      <c r="F740" s="1"/>
    </row>
    <row r="741" spans="5:6" ht="15.75" customHeight="1" x14ac:dyDescent="0.15">
      <c r="E741" s="1"/>
      <c r="F741" s="1"/>
    </row>
    <row r="742" spans="5:6" ht="15.75" customHeight="1" x14ac:dyDescent="0.15">
      <c r="E742" s="1"/>
      <c r="F742" s="1"/>
    </row>
    <row r="743" spans="5:6" ht="15.75" customHeight="1" x14ac:dyDescent="0.15">
      <c r="E743" s="1"/>
      <c r="F743" s="1"/>
    </row>
    <row r="744" spans="5:6" ht="15.75" customHeight="1" x14ac:dyDescent="0.15">
      <c r="E744" s="1"/>
      <c r="F744" s="1"/>
    </row>
    <row r="745" spans="5:6" ht="15.75" customHeight="1" x14ac:dyDescent="0.15">
      <c r="E745" s="1"/>
      <c r="F745" s="1"/>
    </row>
    <row r="746" spans="5:6" ht="15.75" customHeight="1" x14ac:dyDescent="0.15">
      <c r="E746" s="1"/>
      <c r="F746" s="1"/>
    </row>
    <row r="747" spans="5:6" ht="15.75" customHeight="1" x14ac:dyDescent="0.15">
      <c r="E747" s="1"/>
      <c r="F747" s="1"/>
    </row>
    <row r="748" spans="5:6" ht="15.75" customHeight="1" x14ac:dyDescent="0.15">
      <c r="E748" s="1"/>
      <c r="F748" s="1"/>
    </row>
    <row r="749" spans="5:6" ht="15.75" customHeight="1" x14ac:dyDescent="0.15">
      <c r="E749" s="1"/>
      <c r="F749" s="1"/>
    </row>
    <row r="750" spans="5:6" ht="15.75" customHeight="1" x14ac:dyDescent="0.15">
      <c r="E750" s="1"/>
      <c r="F750" s="1"/>
    </row>
    <row r="751" spans="5:6" ht="15.75" customHeight="1" x14ac:dyDescent="0.15">
      <c r="E751" s="1"/>
      <c r="F751" s="1"/>
    </row>
    <row r="752" spans="5:6" ht="15.75" customHeight="1" x14ac:dyDescent="0.15">
      <c r="E752" s="1"/>
      <c r="F752" s="1"/>
    </row>
    <row r="753" spans="5:6" ht="15.75" customHeight="1" x14ac:dyDescent="0.15">
      <c r="E753" s="1"/>
      <c r="F753" s="1"/>
    </row>
    <row r="754" spans="5:6" ht="15.75" customHeight="1" x14ac:dyDescent="0.15">
      <c r="E754" s="1"/>
      <c r="F754" s="1"/>
    </row>
    <row r="755" spans="5:6" ht="15.75" customHeight="1" x14ac:dyDescent="0.15">
      <c r="E755" s="1"/>
      <c r="F755" s="1"/>
    </row>
    <row r="756" spans="5:6" ht="15.75" customHeight="1" x14ac:dyDescent="0.15">
      <c r="E756" s="1"/>
      <c r="F756" s="1"/>
    </row>
    <row r="757" spans="5:6" ht="15.75" customHeight="1" x14ac:dyDescent="0.15">
      <c r="E757" s="1"/>
      <c r="F757" s="1"/>
    </row>
    <row r="758" spans="5:6" ht="15.75" customHeight="1" x14ac:dyDescent="0.15">
      <c r="E758" s="1"/>
      <c r="F758" s="1"/>
    </row>
    <row r="759" spans="5:6" ht="15.75" customHeight="1" x14ac:dyDescent="0.15">
      <c r="E759" s="1"/>
      <c r="F759" s="1"/>
    </row>
    <row r="760" spans="5:6" ht="15.75" customHeight="1" x14ac:dyDescent="0.15">
      <c r="E760" s="1"/>
      <c r="F760" s="1"/>
    </row>
    <row r="761" spans="5:6" ht="15.75" customHeight="1" x14ac:dyDescent="0.15">
      <c r="E761" s="1"/>
      <c r="F761" s="1"/>
    </row>
    <row r="762" spans="5:6" ht="15.75" customHeight="1" x14ac:dyDescent="0.15">
      <c r="E762" s="1"/>
      <c r="F762" s="1"/>
    </row>
    <row r="763" spans="5:6" ht="15.75" customHeight="1" x14ac:dyDescent="0.15">
      <c r="E763" s="1"/>
      <c r="F763" s="1"/>
    </row>
    <row r="764" spans="5:6" ht="15.75" customHeight="1" x14ac:dyDescent="0.15">
      <c r="E764" s="1"/>
      <c r="F764" s="1"/>
    </row>
    <row r="765" spans="5:6" ht="15.75" customHeight="1" x14ac:dyDescent="0.15">
      <c r="E765" s="1"/>
      <c r="F765" s="1"/>
    </row>
    <row r="766" spans="5:6" ht="15.75" customHeight="1" x14ac:dyDescent="0.15">
      <c r="E766" s="1"/>
      <c r="F766" s="1"/>
    </row>
    <row r="767" spans="5:6" ht="15.75" customHeight="1" x14ac:dyDescent="0.15">
      <c r="E767" s="1"/>
      <c r="F767" s="1"/>
    </row>
    <row r="768" spans="5:6" ht="15.75" customHeight="1" x14ac:dyDescent="0.15">
      <c r="E768" s="1"/>
      <c r="F768" s="1"/>
    </row>
    <row r="769" spans="5:6" ht="15.75" customHeight="1" x14ac:dyDescent="0.15">
      <c r="E769" s="1"/>
      <c r="F769" s="1"/>
    </row>
    <row r="770" spans="5:6" ht="15.75" customHeight="1" x14ac:dyDescent="0.15">
      <c r="E770" s="1"/>
      <c r="F770" s="1"/>
    </row>
    <row r="771" spans="5:6" ht="15.75" customHeight="1" x14ac:dyDescent="0.15">
      <c r="E771" s="1"/>
      <c r="F771" s="1"/>
    </row>
    <row r="772" spans="5:6" ht="15.75" customHeight="1" x14ac:dyDescent="0.15">
      <c r="E772" s="1"/>
      <c r="F772" s="1"/>
    </row>
    <row r="773" spans="5:6" ht="15.75" customHeight="1" x14ac:dyDescent="0.15">
      <c r="E773" s="1"/>
      <c r="F773" s="1"/>
    </row>
    <row r="774" spans="5:6" ht="15.75" customHeight="1" x14ac:dyDescent="0.15">
      <c r="E774" s="1"/>
      <c r="F774" s="1"/>
    </row>
    <row r="775" spans="5:6" ht="15.75" customHeight="1" x14ac:dyDescent="0.15">
      <c r="E775" s="1"/>
      <c r="F775" s="1"/>
    </row>
    <row r="776" spans="5:6" ht="15.75" customHeight="1" x14ac:dyDescent="0.15">
      <c r="E776" s="1"/>
      <c r="F776" s="1"/>
    </row>
    <row r="777" spans="5:6" ht="15.75" customHeight="1" x14ac:dyDescent="0.15">
      <c r="E777" s="1"/>
      <c r="F777" s="1"/>
    </row>
    <row r="778" spans="5:6" ht="15.75" customHeight="1" x14ac:dyDescent="0.15">
      <c r="E778" s="1"/>
      <c r="F778" s="1"/>
    </row>
    <row r="779" spans="5:6" ht="15.75" customHeight="1" x14ac:dyDescent="0.15">
      <c r="E779" s="1"/>
      <c r="F779" s="1"/>
    </row>
    <row r="780" spans="5:6" ht="15.75" customHeight="1" x14ac:dyDescent="0.15">
      <c r="E780" s="1"/>
      <c r="F780" s="1"/>
    </row>
    <row r="781" spans="5:6" ht="15.75" customHeight="1" x14ac:dyDescent="0.15">
      <c r="E781" s="1"/>
      <c r="F781" s="1"/>
    </row>
    <row r="782" spans="5:6" ht="15.75" customHeight="1" x14ac:dyDescent="0.15">
      <c r="E782" s="1"/>
      <c r="F782" s="1"/>
    </row>
    <row r="783" spans="5:6" ht="15.75" customHeight="1" x14ac:dyDescent="0.15">
      <c r="E783" s="1"/>
      <c r="F783" s="1"/>
    </row>
    <row r="784" spans="5:6" ht="15.75" customHeight="1" x14ac:dyDescent="0.15">
      <c r="E784" s="1"/>
      <c r="F784" s="1"/>
    </row>
    <row r="785" spans="5:6" ht="15.75" customHeight="1" x14ac:dyDescent="0.15">
      <c r="E785" s="1"/>
      <c r="F785" s="1"/>
    </row>
    <row r="786" spans="5:6" ht="15.75" customHeight="1" x14ac:dyDescent="0.15">
      <c r="E786" s="1"/>
      <c r="F786" s="1"/>
    </row>
    <row r="787" spans="5:6" ht="15.75" customHeight="1" x14ac:dyDescent="0.15">
      <c r="E787" s="1"/>
      <c r="F787" s="1"/>
    </row>
    <row r="788" spans="5:6" ht="15.75" customHeight="1" x14ac:dyDescent="0.15">
      <c r="E788" s="1"/>
      <c r="F788" s="1"/>
    </row>
    <row r="789" spans="5:6" ht="15.75" customHeight="1" x14ac:dyDescent="0.15">
      <c r="E789" s="1"/>
      <c r="F789" s="1"/>
    </row>
    <row r="790" spans="5:6" ht="15.75" customHeight="1" x14ac:dyDescent="0.15">
      <c r="E790" s="1"/>
      <c r="F790" s="1"/>
    </row>
    <row r="791" spans="5:6" ht="15.75" customHeight="1" x14ac:dyDescent="0.15">
      <c r="E791" s="1"/>
      <c r="F791" s="1"/>
    </row>
    <row r="792" spans="5:6" ht="15.75" customHeight="1" x14ac:dyDescent="0.15">
      <c r="E792" s="1"/>
      <c r="F792" s="1"/>
    </row>
    <row r="793" spans="5:6" ht="15.75" customHeight="1" x14ac:dyDescent="0.15">
      <c r="E793" s="1"/>
      <c r="F793" s="1"/>
    </row>
    <row r="794" spans="5:6" ht="15.75" customHeight="1" x14ac:dyDescent="0.15">
      <c r="E794" s="1"/>
      <c r="F794" s="1"/>
    </row>
    <row r="795" spans="5:6" ht="15.75" customHeight="1" x14ac:dyDescent="0.15">
      <c r="E795" s="1"/>
      <c r="F795" s="1"/>
    </row>
    <row r="796" spans="5:6" ht="15.75" customHeight="1" x14ac:dyDescent="0.15">
      <c r="E796" s="1"/>
      <c r="F796" s="1"/>
    </row>
    <row r="797" spans="5:6" ht="15.75" customHeight="1" x14ac:dyDescent="0.15">
      <c r="E797" s="1"/>
      <c r="F797" s="1"/>
    </row>
    <row r="798" spans="5:6" ht="15.75" customHeight="1" x14ac:dyDescent="0.15">
      <c r="E798" s="1"/>
      <c r="F798" s="1"/>
    </row>
    <row r="799" spans="5:6" ht="15.75" customHeight="1" x14ac:dyDescent="0.15">
      <c r="E799" s="1"/>
      <c r="F799" s="1"/>
    </row>
    <row r="800" spans="5:6" ht="15.75" customHeight="1" x14ac:dyDescent="0.15">
      <c r="E800" s="1"/>
      <c r="F800" s="1"/>
    </row>
    <row r="801" spans="5:6" ht="15.75" customHeight="1" x14ac:dyDescent="0.15">
      <c r="E801" s="1"/>
      <c r="F801" s="1"/>
    </row>
    <row r="802" spans="5:6" ht="15.75" customHeight="1" x14ac:dyDescent="0.15">
      <c r="E802" s="1"/>
      <c r="F802" s="1"/>
    </row>
    <row r="803" spans="5:6" ht="15.75" customHeight="1" x14ac:dyDescent="0.15">
      <c r="E803" s="1"/>
      <c r="F803" s="1"/>
    </row>
    <row r="804" spans="5:6" ht="15.75" customHeight="1" x14ac:dyDescent="0.15">
      <c r="E804" s="1"/>
      <c r="F804" s="1"/>
    </row>
    <row r="805" spans="5:6" ht="15.75" customHeight="1" x14ac:dyDescent="0.15">
      <c r="E805" s="1"/>
      <c r="F805" s="1"/>
    </row>
    <row r="806" spans="5:6" ht="15.75" customHeight="1" x14ac:dyDescent="0.15">
      <c r="E806" s="1"/>
      <c r="F806" s="1"/>
    </row>
    <row r="807" spans="5:6" ht="15.75" customHeight="1" x14ac:dyDescent="0.15">
      <c r="E807" s="1"/>
      <c r="F807" s="1"/>
    </row>
    <row r="808" spans="5:6" ht="15.75" customHeight="1" x14ac:dyDescent="0.15">
      <c r="E808" s="1"/>
      <c r="F808" s="1"/>
    </row>
    <row r="809" spans="5:6" ht="15.75" customHeight="1" x14ac:dyDescent="0.15">
      <c r="E809" s="1"/>
      <c r="F809" s="1"/>
    </row>
    <row r="810" spans="5:6" ht="15.75" customHeight="1" x14ac:dyDescent="0.15">
      <c r="E810" s="1"/>
      <c r="F810" s="1"/>
    </row>
    <row r="811" spans="5:6" ht="15.75" customHeight="1" x14ac:dyDescent="0.15">
      <c r="E811" s="1"/>
      <c r="F811" s="1"/>
    </row>
    <row r="812" spans="5:6" ht="15.75" customHeight="1" x14ac:dyDescent="0.15">
      <c r="E812" s="1"/>
      <c r="F812" s="1"/>
    </row>
    <row r="813" spans="5:6" ht="15.75" customHeight="1" x14ac:dyDescent="0.15">
      <c r="E813" s="1"/>
      <c r="F813" s="1"/>
    </row>
    <row r="814" spans="5:6" ht="15.75" customHeight="1" x14ac:dyDescent="0.15">
      <c r="E814" s="1"/>
      <c r="F814" s="1"/>
    </row>
    <row r="815" spans="5:6" ht="15.75" customHeight="1" x14ac:dyDescent="0.15">
      <c r="E815" s="1"/>
      <c r="F815" s="1"/>
    </row>
    <row r="816" spans="5:6" ht="15.75" customHeight="1" x14ac:dyDescent="0.15">
      <c r="E816" s="1"/>
      <c r="F816" s="1"/>
    </row>
    <row r="817" spans="5:6" ht="15.75" customHeight="1" x14ac:dyDescent="0.15">
      <c r="E817" s="1"/>
      <c r="F817" s="1"/>
    </row>
    <row r="818" spans="5:6" ht="15.75" customHeight="1" x14ac:dyDescent="0.15">
      <c r="E818" s="1"/>
      <c r="F818" s="1"/>
    </row>
    <row r="819" spans="5:6" ht="15.75" customHeight="1" x14ac:dyDescent="0.15">
      <c r="E819" s="1"/>
      <c r="F819" s="1"/>
    </row>
    <row r="820" spans="5:6" ht="15.75" customHeight="1" x14ac:dyDescent="0.15">
      <c r="E820" s="1"/>
      <c r="F820" s="1"/>
    </row>
    <row r="821" spans="5:6" ht="15.75" customHeight="1" x14ac:dyDescent="0.15">
      <c r="E821" s="1"/>
      <c r="F821" s="1"/>
    </row>
    <row r="822" spans="5:6" ht="15.75" customHeight="1" x14ac:dyDescent="0.15">
      <c r="E822" s="1"/>
      <c r="F822" s="1"/>
    </row>
    <row r="823" spans="5:6" ht="15.75" customHeight="1" x14ac:dyDescent="0.15">
      <c r="E823" s="1"/>
      <c r="F823" s="1"/>
    </row>
    <row r="824" spans="5:6" ht="15.75" customHeight="1" x14ac:dyDescent="0.15">
      <c r="E824" s="1"/>
      <c r="F824" s="1"/>
    </row>
    <row r="825" spans="5:6" ht="15.75" customHeight="1" x14ac:dyDescent="0.15">
      <c r="E825" s="1"/>
      <c r="F825" s="1"/>
    </row>
    <row r="826" spans="5:6" ht="15.75" customHeight="1" x14ac:dyDescent="0.15">
      <c r="E826" s="1"/>
      <c r="F826" s="1"/>
    </row>
    <row r="827" spans="5:6" ht="15.75" customHeight="1" x14ac:dyDescent="0.15">
      <c r="E827" s="1"/>
      <c r="F827" s="1"/>
    </row>
    <row r="828" spans="5:6" ht="15.75" customHeight="1" x14ac:dyDescent="0.15">
      <c r="E828" s="1"/>
      <c r="F828" s="1"/>
    </row>
    <row r="829" spans="5:6" ht="15.75" customHeight="1" x14ac:dyDescent="0.15">
      <c r="E829" s="1"/>
      <c r="F829" s="1"/>
    </row>
    <row r="830" spans="5:6" ht="15.75" customHeight="1" x14ac:dyDescent="0.15">
      <c r="E830" s="1"/>
      <c r="F830" s="1"/>
    </row>
    <row r="831" spans="5:6" ht="15.75" customHeight="1" x14ac:dyDescent="0.15">
      <c r="E831" s="1"/>
      <c r="F831" s="1"/>
    </row>
    <row r="832" spans="5:6" ht="15.75" customHeight="1" x14ac:dyDescent="0.15">
      <c r="E832" s="1"/>
      <c r="F832" s="1"/>
    </row>
    <row r="833" spans="5:6" ht="15.75" customHeight="1" x14ac:dyDescent="0.15">
      <c r="E833" s="1"/>
      <c r="F833" s="1"/>
    </row>
    <row r="834" spans="5:6" ht="15.75" customHeight="1" x14ac:dyDescent="0.15">
      <c r="E834" s="1"/>
      <c r="F834" s="1"/>
    </row>
    <row r="835" spans="5:6" ht="15.75" customHeight="1" x14ac:dyDescent="0.15">
      <c r="E835" s="1"/>
      <c r="F835" s="1"/>
    </row>
    <row r="836" spans="5:6" ht="15.75" customHeight="1" x14ac:dyDescent="0.15">
      <c r="E836" s="1"/>
      <c r="F836" s="1"/>
    </row>
    <row r="837" spans="5:6" ht="15.75" customHeight="1" x14ac:dyDescent="0.15">
      <c r="E837" s="1"/>
      <c r="F837" s="1"/>
    </row>
    <row r="838" spans="5:6" ht="15.75" customHeight="1" x14ac:dyDescent="0.15">
      <c r="E838" s="1"/>
      <c r="F838" s="1"/>
    </row>
    <row r="839" spans="5:6" ht="15.75" customHeight="1" x14ac:dyDescent="0.15">
      <c r="E839" s="1"/>
      <c r="F839" s="1"/>
    </row>
    <row r="840" spans="5:6" ht="15.75" customHeight="1" x14ac:dyDescent="0.15">
      <c r="E840" s="1"/>
      <c r="F840" s="1"/>
    </row>
    <row r="841" spans="5:6" ht="15.75" customHeight="1" x14ac:dyDescent="0.15">
      <c r="E841" s="1"/>
      <c r="F841" s="1"/>
    </row>
    <row r="842" spans="5:6" ht="15.75" customHeight="1" x14ac:dyDescent="0.15">
      <c r="E842" s="1"/>
      <c r="F842" s="1"/>
    </row>
    <row r="843" spans="5:6" ht="15.75" customHeight="1" x14ac:dyDescent="0.15">
      <c r="E843" s="1"/>
      <c r="F843" s="1"/>
    </row>
    <row r="844" spans="5:6" ht="15.75" customHeight="1" x14ac:dyDescent="0.15">
      <c r="E844" s="1"/>
      <c r="F844" s="1"/>
    </row>
    <row r="845" spans="5:6" ht="15.75" customHeight="1" x14ac:dyDescent="0.15">
      <c r="E845" s="1"/>
      <c r="F845" s="1"/>
    </row>
    <row r="846" spans="5:6" ht="15.75" customHeight="1" x14ac:dyDescent="0.15">
      <c r="E846" s="1"/>
      <c r="F846" s="1"/>
    </row>
    <row r="847" spans="5:6" ht="15.75" customHeight="1" x14ac:dyDescent="0.15">
      <c r="E847" s="1"/>
      <c r="F847" s="1"/>
    </row>
    <row r="848" spans="5:6" ht="15.75" customHeight="1" x14ac:dyDescent="0.15">
      <c r="E848" s="1"/>
      <c r="F848" s="1"/>
    </row>
    <row r="849" spans="5:6" ht="15.75" customHeight="1" x14ac:dyDescent="0.15">
      <c r="E849" s="1"/>
      <c r="F849" s="1"/>
    </row>
    <row r="850" spans="5:6" ht="15.75" customHeight="1" x14ac:dyDescent="0.15">
      <c r="E850" s="1"/>
      <c r="F850" s="1"/>
    </row>
    <row r="851" spans="5:6" ht="15.75" customHeight="1" x14ac:dyDescent="0.15">
      <c r="E851" s="1"/>
      <c r="F851" s="1"/>
    </row>
    <row r="852" spans="5:6" ht="15.75" customHeight="1" x14ac:dyDescent="0.15">
      <c r="E852" s="1"/>
      <c r="F852" s="1"/>
    </row>
    <row r="853" spans="5:6" ht="15.75" customHeight="1" x14ac:dyDescent="0.15">
      <c r="E853" s="1"/>
      <c r="F853" s="1"/>
    </row>
    <row r="854" spans="5:6" ht="15.75" customHeight="1" x14ac:dyDescent="0.15">
      <c r="E854" s="1"/>
      <c r="F854" s="1"/>
    </row>
    <row r="855" spans="5:6" ht="15.75" customHeight="1" x14ac:dyDescent="0.15">
      <c r="E855" s="1"/>
      <c r="F855" s="1"/>
    </row>
    <row r="856" spans="5:6" ht="15.75" customHeight="1" x14ac:dyDescent="0.15">
      <c r="E856" s="1"/>
      <c r="F856" s="1"/>
    </row>
    <row r="857" spans="5:6" ht="15.75" customHeight="1" x14ac:dyDescent="0.15">
      <c r="E857" s="1"/>
      <c r="F857" s="1"/>
    </row>
    <row r="858" spans="5:6" ht="15.75" customHeight="1" x14ac:dyDescent="0.15">
      <c r="E858" s="1"/>
      <c r="F858" s="1"/>
    </row>
    <row r="859" spans="5:6" ht="15.75" customHeight="1" x14ac:dyDescent="0.15">
      <c r="E859" s="1"/>
      <c r="F859" s="1"/>
    </row>
    <row r="860" spans="5:6" ht="15.75" customHeight="1" x14ac:dyDescent="0.15">
      <c r="E860" s="1"/>
      <c r="F860" s="1"/>
    </row>
    <row r="861" spans="5:6" ht="15.75" customHeight="1" x14ac:dyDescent="0.15">
      <c r="E861" s="1"/>
      <c r="F861" s="1"/>
    </row>
    <row r="862" spans="5:6" ht="15.75" customHeight="1" x14ac:dyDescent="0.15">
      <c r="E862" s="1"/>
      <c r="F862" s="1"/>
    </row>
    <row r="863" spans="5:6" ht="15.75" customHeight="1" x14ac:dyDescent="0.15">
      <c r="E863" s="1"/>
      <c r="F863" s="1"/>
    </row>
    <row r="864" spans="5:6" ht="15.75" customHeight="1" x14ac:dyDescent="0.15">
      <c r="E864" s="1"/>
      <c r="F864" s="1"/>
    </row>
    <row r="865" spans="5:6" ht="15.75" customHeight="1" x14ac:dyDescent="0.15">
      <c r="E865" s="1"/>
      <c r="F865" s="1"/>
    </row>
    <row r="866" spans="5:6" ht="15.75" customHeight="1" x14ac:dyDescent="0.15">
      <c r="E866" s="1"/>
      <c r="F866" s="1"/>
    </row>
    <row r="867" spans="5:6" ht="15.75" customHeight="1" x14ac:dyDescent="0.15">
      <c r="E867" s="1"/>
      <c r="F867" s="1"/>
    </row>
    <row r="868" spans="5:6" ht="15.75" customHeight="1" x14ac:dyDescent="0.15">
      <c r="E868" s="1"/>
      <c r="F868" s="1"/>
    </row>
    <row r="869" spans="5:6" ht="15.75" customHeight="1" x14ac:dyDescent="0.15">
      <c r="E869" s="1"/>
      <c r="F869" s="1"/>
    </row>
    <row r="870" spans="5:6" ht="15.75" customHeight="1" x14ac:dyDescent="0.15">
      <c r="E870" s="1"/>
      <c r="F870" s="1"/>
    </row>
    <row r="871" spans="5:6" ht="15.75" customHeight="1" x14ac:dyDescent="0.15">
      <c r="E871" s="1"/>
      <c r="F871" s="1"/>
    </row>
    <row r="872" spans="5:6" ht="15.75" customHeight="1" x14ac:dyDescent="0.15">
      <c r="E872" s="1"/>
      <c r="F872" s="1"/>
    </row>
    <row r="873" spans="5:6" ht="15.75" customHeight="1" x14ac:dyDescent="0.15">
      <c r="E873" s="1"/>
      <c r="F873" s="1"/>
    </row>
    <row r="874" spans="5:6" ht="15.75" customHeight="1" x14ac:dyDescent="0.15">
      <c r="E874" s="1"/>
      <c r="F874" s="1"/>
    </row>
    <row r="875" spans="5:6" ht="15.75" customHeight="1" x14ac:dyDescent="0.15">
      <c r="E875" s="1"/>
      <c r="F875" s="1"/>
    </row>
    <row r="876" spans="5:6" ht="15.75" customHeight="1" x14ac:dyDescent="0.15">
      <c r="E876" s="1"/>
      <c r="F876" s="1"/>
    </row>
    <row r="877" spans="5:6" ht="15.75" customHeight="1" x14ac:dyDescent="0.15">
      <c r="E877" s="1"/>
      <c r="F877" s="1"/>
    </row>
    <row r="878" spans="5:6" ht="15.75" customHeight="1" x14ac:dyDescent="0.15">
      <c r="E878" s="1"/>
      <c r="F878" s="1"/>
    </row>
    <row r="879" spans="5:6" ht="15.75" customHeight="1" x14ac:dyDescent="0.15">
      <c r="E879" s="1"/>
      <c r="F879" s="1"/>
    </row>
    <row r="880" spans="5:6" ht="15.75" customHeight="1" x14ac:dyDescent="0.15">
      <c r="E880" s="1"/>
      <c r="F880" s="1"/>
    </row>
    <row r="881" spans="5:6" ht="15.75" customHeight="1" x14ac:dyDescent="0.15">
      <c r="E881" s="1"/>
      <c r="F881" s="1"/>
    </row>
    <row r="882" spans="5:6" ht="15.75" customHeight="1" x14ac:dyDescent="0.15">
      <c r="E882" s="1"/>
      <c r="F882" s="1"/>
    </row>
    <row r="883" spans="5:6" ht="15.75" customHeight="1" x14ac:dyDescent="0.15">
      <c r="E883" s="1"/>
      <c r="F883" s="1"/>
    </row>
    <row r="884" spans="5:6" ht="15.75" customHeight="1" x14ac:dyDescent="0.15">
      <c r="E884" s="1"/>
      <c r="F884" s="1"/>
    </row>
    <row r="885" spans="5:6" ht="15.75" customHeight="1" x14ac:dyDescent="0.15">
      <c r="E885" s="1"/>
      <c r="F885" s="1"/>
    </row>
    <row r="886" spans="5:6" ht="15.75" customHeight="1" x14ac:dyDescent="0.15">
      <c r="E886" s="1"/>
      <c r="F886" s="1"/>
    </row>
    <row r="887" spans="5:6" ht="15.75" customHeight="1" x14ac:dyDescent="0.15">
      <c r="E887" s="1"/>
      <c r="F887" s="1"/>
    </row>
    <row r="888" spans="5:6" ht="15.75" customHeight="1" x14ac:dyDescent="0.15">
      <c r="E888" s="1"/>
      <c r="F888" s="1"/>
    </row>
    <row r="889" spans="5:6" ht="15.75" customHeight="1" x14ac:dyDescent="0.15">
      <c r="E889" s="1"/>
      <c r="F889" s="1"/>
    </row>
    <row r="890" spans="5:6" ht="15.75" customHeight="1" x14ac:dyDescent="0.15">
      <c r="E890" s="1"/>
      <c r="F890" s="1"/>
    </row>
    <row r="891" spans="5:6" ht="15.75" customHeight="1" x14ac:dyDescent="0.15">
      <c r="E891" s="1"/>
      <c r="F891" s="1"/>
    </row>
    <row r="892" spans="5:6" ht="15.75" customHeight="1" x14ac:dyDescent="0.15">
      <c r="E892" s="1"/>
      <c r="F892" s="1"/>
    </row>
    <row r="893" spans="5:6" ht="15.75" customHeight="1" x14ac:dyDescent="0.15">
      <c r="E893" s="1"/>
      <c r="F893" s="1"/>
    </row>
    <row r="894" spans="5:6" ht="15.75" customHeight="1" x14ac:dyDescent="0.15">
      <c r="E894" s="1"/>
      <c r="F894" s="1"/>
    </row>
    <row r="895" spans="5:6" ht="15.75" customHeight="1" x14ac:dyDescent="0.15">
      <c r="E895" s="1"/>
      <c r="F895" s="1"/>
    </row>
    <row r="896" spans="5:6" ht="15.75" customHeight="1" x14ac:dyDescent="0.15">
      <c r="E896" s="1"/>
      <c r="F896" s="1"/>
    </row>
    <row r="897" spans="5:6" ht="15.75" customHeight="1" x14ac:dyDescent="0.15">
      <c r="E897" s="1"/>
      <c r="F897" s="1"/>
    </row>
    <row r="898" spans="5:6" ht="15.75" customHeight="1" x14ac:dyDescent="0.15">
      <c r="E898" s="1"/>
      <c r="F898" s="1"/>
    </row>
    <row r="899" spans="5:6" ht="15.75" customHeight="1" x14ac:dyDescent="0.15">
      <c r="E899" s="1"/>
      <c r="F899" s="1"/>
    </row>
    <row r="900" spans="5:6" ht="15.75" customHeight="1" x14ac:dyDescent="0.15">
      <c r="E900" s="1"/>
      <c r="F900" s="1"/>
    </row>
    <row r="901" spans="5:6" ht="15.75" customHeight="1" x14ac:dyDescent="0.15">
      <c r="E901" s="1"/>
      <c r="F901" s="1"/>
    </row>
    <row r="902" spans="5:6" ht="15.75" customHeight="1" x14ac:dyDescent="0.15">
      <c r="E902" s="1"/>
      <c r="F902" s="1"/>
    </row>
    <row r="903" spans="5:6" ht="15.75" customHeight="1" x14ac:dyDescent="0.15">
      <c r="E903" s="1"/>
      <c r="F903" s="1"/>
    </row>
    <row r="904" spans="5:6" ht="15.75" customHeight="1" x14ac:dyDescent="0.15">
      <c r="E904" s="1"/>
      <c r="F904" s="1"/>
    </row>
    <row r="905" spans="5:6" ht="15.75" customHeight="1" x14ac:dyDescent="0.15">
      <c r="E905" s="1"/>
      <c r="F905" s="1"/>
    </row>
    <row r="906" spans="5:6" ht="15.75" customHeight="1" x14ac:dyDescent="0.15">
      <c r="E906" s="1"/>
      <c r="F906" s="1"/>
    </row>
    <row r="907" spans="5:6" ht="15.75" customHeight="1" x14ac:dyDescent="0.15">
      <c r="E907" s="1"/>
      <c r="F907" s="1"/>
    </row>
    <row r="908" spans="5:6" ht="15.75" customHeight="1" x14ac:dyDescent="0.15">
      <c r="E908" s="1"/>
      <c r="F908" s="1"/>
    </row>
    <row r="909" spans="5:6" ht="15.75" customHeight="1" x14ac:dyDescent="0.15">
      <c r="E909" s="1"/>
      <c r="F909" s="1"/>
    </row>
    <row r="910" spans="5:6" ht="15.75" customHeight="1" x14ac:dyDescent="0.15">
      <c r="E910" s="1"/>
      <c r="F910" s="1"/>
    </row>
    <row r="911" spans="5:6" ht="15.75" customHeight="1" x14ac:dyDescent="0.15">
      <c r="E911" s="1"/>
      <c r="F911" s="1"/>
    </row>
    <row r="912" spans="5:6" ht="15.75" customHeight="1" x14ac:dyDescent="0.15">
      <c r="E912" s="1"/>
      <c r="F912" s="1"/>
    </row>
    <row r="913" spans="5:6" ht="15.75" customHeight="1" x14ac:dyDescent="0.15">
      <c r="E913" s="1"/>
      <c r="F913" s="1"/>
    </row>
    <row r="914" spans="5:6" ht="15.75" customHeight="1" x14ac:dyDescent="0.15">
      <c r="E914" s="1"/>
      <c r="F914" s="1"/>
    </row>
    <row r="915" spans="5:6" ht="15.75" customHeight="1" x14ac:dyDescent="0.15">
      <c r="E915" s="1"/>
      <c r="F915" s="1"/>
    </row>
    <row r="916" spans="5:6" ht="15.75" customHeight="1" x14ac:dyDescent="0.15">
      <c r="E916" s="1"/>
      <c r="F916" s="1"/>
    </row>
    <row r="917" spans="5:6" ht="15.75" customHeight="1" x14ac:dyDescent="0.15">
      <c r="E917" s="1"/>
      <c r="F917" s="1"/>
    </row>
    <row r="918" spans="5:6" ht="15.75" customHeight="1" x14ac:dyDescent="0.15">
      <c r="E918" s="1"/>
      <c r="F918" s="1"/>
    </row>
    <row r="919" spans="5:6" ht="15.75" customHeight="1" x14ac:dyDescent="0.15">
      <c r="E919" s="1"/>
      <c r="F919" s="1"/>
    </row>
    <row r="920" spans="5:6" ht="15.75" customHeight="1" x14ac:dyDescent="0.15">
      <c r="E920" s="1"/>
      <c r="F920" s="1"/>
    </row>
    <row r="921" spans="5:6" ht="15.75" customHeight="1" x14ac:dyDescent="0.15">
      <c r="E921" s="1"/>
      <c r="F921" s="1"/>
    </row>
    <row r="922" spans="5:6" ht="15.75" customHeight="1" x14ac:dyDescent="0.15">
      <c r="E922" s="1"/>
      <c r="F922" s="1"/>
    </row>
    <row r="923" spans="5:6" ht="15.75" customHeight="1" x14ac:dyDescent="0.15">
      <c r="E923" s="1"/>
      <c r="F923" s="1"/>
    </row>
    <row r="924" spans="5:6" ht="15.75" customHeight="1" x14ac:dyDescent="0.15">
      <c r="E924" s="1"/>
      <c r="F924" s="1"/>
    </row>
    <row r="925" spans="5:6" ht="15.75" customHeight="1" x14ac:dyDescent="0.15">
      <c r="E925" s="1"/>
      <c r="F925" s="1"/>
    </row>
    <row r="926" spans="5:6" ht="15.75" customHeight="1" x14ac:dyDescent="0.15">
      <c r="E926" s="1"/>
      <c r="F926" s="1"/>
    </row>
    <row r="927" spans="5:6" ht="15.75" customHeight="1" x14ac:dyDescent="0.15">
      <c r="E927" s="1"/>
      <c r="F927" s="1"/>
    </row>
    <row r="928" spans="5:6" ht="15.75" customHeight="1" x14ac:dyDescent="0.15">
      <c r="E928" s="1"/>
      <c r="F928" s="1"/>
    </row>
    <row r="929" spans="5:6" ht="15.75" customHeight="1" x14ac:dyDescent="0.15">
      <c r="E929" s="1"/>
      <c r="F929" s="1"/>
    </row>
    <row r="930" spans="5:6" ht="15.75" customHeight="1" x14ac:dyDescent="0.15">
      <c r="E930" s="1"/>
      <c r="F930" s="1"/>
    </row>
    <row r="931" spans="5:6" ht="15.75" customHeight="1" x14ac:dyDescent="0.15">
      <c r="E931" s="1"/>
      <c r="F931" s="1"/>
    </row>
    <row r="932" spans="5:6" ht="15.75" customHeight="1" x14ac:dyDescent="0.15">
      <c r="E932" s="1"/>
      <c r="F932" s="1"/>
    </row>
    <row r="933" spans="5:6" ht="15.75" customHeight="1" x14ac:dyDescent="0.15">
      <c r="E933" s="1"/>
      <c r="F933" s="1"/>
    </row>
    <row r="934" spans="5:6" ht="15.75" customHeight="1" x14ac:dyDescent="0.15">
      <c r="E934" s="1"/>
      <c r="F934" s="1"/>
    </row>
    <row r="935" spans="5:6" ht="15.75" customHeight="1" x14ac:dyDescent="0.15">
      <c r="E935" s="1"/>
      <c r="F935" s="1"/>
    </row>
    <row r="936" spans="5:6" ht="15.75" customHeight="1" x14ac:dyDescent="0.15">
      <c r="E936" s="1"/>
      <c r="F936" s="1"/>
    </row>
    <row r="937" spans="5:6" ht="15.75" customHeight="1" x14ac:dyDescent="0.15">
      <c r="E937" s="1"/>
      <c r="F937" s="1"/>
    </row>
    <row r="938" spans="5:6" ht="15.75" customHeight="1" x14ac:dyDescent="0.15">
      <c r="E938" s="1"/>
      <c r="F938" s="1"/>
    </row>
    <row r="939" spans="5:6" ht="15.75" customHeight="1" x14ac:dyDescent="0.15">
      <c r="E939" s="1"/>
      <c r="F939" s="1"/>
    </row>
    <row r="940" spans="5:6" ht="15.75" customHeight="1" x14ac:dyDescent="0.15">
      <c r="E940" s="1"/>
      <c r="F940" s="1"/>
    </row>
    <row r="941" spans="5:6" ht="15.75" customHeight="1" x14ac:dyDescent="0.15">
      <c r="E941" s="1"/>
      <c r="F941" s="1"/>
    </row>
    <row r="942" spans="5:6" ht="15.75" customHeight="1" x14ac:dyDescent="0.15">
      <c r="E942" s="1"/>
      <c r="F942" s="1"/>
    </row>
    <row r="943" spans="5:6" ht="15.75" customHeight="1" x14ac:dyDescent="0.15">
      <c r="E943" s="1"/>
      <c r="F943" s="1"/>
    </row>
    <row r="944" spans="5:6" ht="15.75" customHeight="1" x14ac:dyDescent="0.15">
      <c r="E944" s="1"/>
      <c r="F944" s="1"/>
    </row>
    <row r="945" spans="5:6" ht="15.75" customHeight="1" x14ac:dyDescent="0.15">
      <c r="E945" s="1"/>
      <c r="F945" s="1"/>
    </row>
    <row r="946" spans="5:6" ht="15.75" customHeight="1" x14ac:dyDescent="0.15">
      <c r="E946" s="1"/>
      <c r="F946" s="1"/>
    </row>
    <row r="947" spans="5:6" ht="15.75" customHeight="1" x14ac:dyDescent="0.15">
      <c r="E947" s="1"/>
      <c r="F947" s="1"/>
    </row>
    <row r="948" spans="5:6" ht="15.75" customHeight="1" x14ac:dyDescent="0.15">
      <c r="E948" s="1"/>
      <c r="F948" s="1"/>
    </row>
    <row r="949" spans="5:6" ht="15.75" customHeight="1" x14ac:dyDescent="0.15">
      <c r="E949" s="1"/>
      <c r="F949" s="1"/>
    </row>
    <row r="950" spans="5:6" ht="15.75" customHeight="1" x14ac:dyDescent="0.15">
      <c r="E950" s="1"/>
      <c r="F950" s="1"/>
    </row>
    <row r="951" spans="5:6" ht="15.75" customHeight="1" x14ac:dyDescent="0.15">
      <c r="E951" s="1"/>
      <c r="F951" s="1"/>
    </row>
    <row r="952" spans="5:6" ht="15.75" customHeight="1" x14ac:dyDescent="0.15">
      <c r="E952" s="1"/>
      <c r="F952" s="1"/>
    </row>
    <row r="953" spans="5:6" ht="15.75" customHeight="1" x14ac:dyDescent="0.15">
      <c r="E953" s="1"/>
      <c r="F953" s="1"/>
    </row>
    <row r="954" spans="5:6" ht="15.75" customHeight="1" x14ac:dyDescent="0.15">
      <c r="E954" s="1"/>
      <c r="F954" s="1"/>
    </row>
    <row r="955" spans="5:6" ht="15.75" customHeight="1" x14ac:dyDescent="0.15">
      <c r="E955" s="1"/>
      <c r="F955" s="1"/>
    </row>
    <row r="956" spans="5:6" ht="15.75" customHeight="1" x14ac:dyDescent="0.15">
      <c r="E956" s="1"/>
      <c r="F956" s="1"/>
    </row>
    <row r="957" spans="5:6" ht="15.75" customHeight="1" x14ac:dyDescent="0.15">
      <c r="E957" s="1"/>
      <c r="F957" s="1"/>
    </row>
    <row r="958" spans="5:6" ht="15.75" customHeight="1" x14ac:dyDescent="0.15">
      <c r="E958" s="1"/>
      <c r="F958" s="1"/>
    </row>
    <row r="959" spans="5:6" ht="15.75" customHeight="1" x14ac:dyDescent="0.15">
      <c r="E959" s="1"/>
      <c r="F959" s="1"/>
    </row>
    <row r="960" spans="5:6" ht="15.75" customHeight="1" x14ac:dyDescent="0.15">
      <c r="E960" s="1"/>
      <c r="F960" s="1"/>
    </row>
    <row r="961" spans="5:6" ht="15.75" customHeight="1" x14ac:dyDescent="0.15">
      <c r="E961" s="1"/>
      <c r="F961" s="1"/>
    </row>
    <row r="962" spans="5:6" ht="15.75" customHeight="1" x14ac:dyDescent="0.15">
      <c r="E962" s="1"/>
      <c r="F962" s="1"/>
    </row>
    <row r="963" spans="5:6" ht="15.75" customHeight="1" x14ac:dyDescent="0.15">
      <c r="E963" s="1"/>
      <c r="F963" s="1"/>
    </row>
    <row r="964" spans="5:6" ht="15.75" customHeight="1" x14ac:dyDescent="0.15">
      <c r="E964" s="1"/>
      <c r="F964" s="1"/>
    </row>
    <row r="965" spans="5:6" ht="15.75" customHeight="1" x14ac:dyDescent="0.15">
      <c r="E965" s="1"/>
      <c r="F965" s="1"/>
    </row>
    <row r="966" spans="5:6" ht="15.75" customHeight="1" x14ac:dyDescent="0.15">
      <c r="E966" s="1"/>
      <c r="F966" s="1"/>
    </row>
    <row r="967" spans="5:6" ht="15.75" customHeight="1" x14ac:dyDescent="0.15">
      <c r="E967" s="1"/>
      <c r="F967" s="1"/>
    </row>
    <row r="968" spans="5:6" ht="15.75" customHeight="1" x14ac:dyDescent="0.15">
      <c r="E968" s="1"/>
      <c r="F968" s="1"/>
    </row>
    <row r="969" spans="5:6" ht="15.75" customHeight="1" x14ac:dyDescent="0.15">
      <c r="E969" s="1"/>
      <c r="F969" s="1"/>
    </row>
    <row r="970" spans="5:6" ht="15.75" customHeight="1" x14ac:dyDescent="0.15">
      <c r="E970" s="1"/>
      <c r="F970" s="1"/>
    </row>
    <row r="971" spans="5:6" ht="15.75" customHeight="1" x14ac:dyDescent="0.15">
      <c r="E971" s="1"/>
      <c r="F971" s="1"/>
    </row>
    <row r="972" spans="5:6" ht="15.75" customHeight="1" x14ac:dyDescent="0.15">
      <c r="E972" s="1"/>
      <c r="F972" s="1"/>
    </row>
    <row r="973" spans="5:6" ht="15.75" customHeight="1" x14ac:dyDescent="0.15">
      <c r="E973" s="1"/>
      <c r="F973" s="1"/>
    </row>
    <row r="974" spans="5:6" ht="15.75" customHeight="1" x14ac:dyDescent="0.15">
      <c r="E974" s="1"/>
      <c r="F974" s="1"/>
    </row>
    <row r="975" spans="5:6" ht="15.75" customHeight="1" x14ac:dyDescent="0.15">
      <c r="E975" s="1"/>
      <c r="F975" s="1"/>
    </row>
    <row r="976" spans="5:6" ht="15.75" customHeight="1" x14ac:dyDescent="0.15">
      <c r="E976" s="1"/>
      <c r="F976" s="1"/>
    </row>
    <row r="977" spans="5:6" ht="15.75" customHeight="1" x14ac:dyDescent="0.15">
      <c r="E977" s="1"/>
      <c r="F977" s="1"/>
    </row>
    <row r="978" spans="5:6" ht="15.75" customHeight="1" x14ac:dyDescent="0.15">
      <c r="E978" s="1"/>
      <c r="F978" s="1"/>
    </row>
    <row r="979" spans="5:6" ht="15.75" customHeight="1" x14ac:dyDescent="0.15">
      <c r="E979" s="1"/>
      <c r="F979" s="1"/>
    </row>
    <row r="980" spans="5:6" ht="15.75" customHeight="1" x14ac:dyDescent="0.15">
      <c r="E980" s="1"/>
      <c r="F980" s="1"/>
    </row>
    <row r="981" spans="5:6" ht="15.75" customHeight="1" x14ac:dyDescent="0.15">
      <c r="E981" s="1"/>
      <c r="F981" s="1"/>
    </row>
    <row r="982" spans="5:6" ht="15.75" customHeight="1" x14ac:dyDescent="0.15">
      <c r="E982" s="1"/>
      <c r="F982" s="1"/>
    </row>
    <row r="983" spans="5:6" ht="15.75" customHeight="1" x14ac:dyDescent="0.15">
      <c r="E983" s="1"/>
      <c r="F983" s="1"/>
    </row>
    <row r="984" spans="5:6" ht="15.75" customHeight="1" x14ac:dyDescent="0.15">
      <c r="E984" s="1"/>
      <c r="F984" s="1"/>
    </row>
    <row r="985" spans="5:6" ht="15.75" customHeight="1" x14ac:dyDescent="0.15">
      <c r="E985" s="1"/>
      <c r="F985" s="1"/>
    </row>
    <row r="986" spans="5:6" ht="15.75" customHeight="1" x14ac:dyDescent="0.15">
      <c r="E986" s="1"/>
      <c r="F986" s="1"/>
    </row>
    <row r="987" spans="5:6" ht="15.75" customHeight="1" x14ac:dyDescent="0.15">
      <c r="E987" s="1"/>
      <c r="F987" s="1"/>
    </row>
    <row r="988" spans="5:6" ht="15.75" customHeight="1" x14ac:dyDescent="0.15">
      <c r="E988" s="1"/>
      <c r="F988" s="1"/>
    </row>
    <row r="989" spans="5:6" ht="15.75" customHeight="1" x14ac:dyDescent="0.15">
      <c r="E989" s="1"/>
      <c r="F989" s="1"/>
    </row>
    <row r="990" spans="5:6" ht="15.75" customHeight="1" x14ac:dyDescent="0.15">
      <c r="E990" s="1"/>
      <c r="F990" s="1"/>
    </row>
    <row r="991" spans="5:6" ht="15.75" customHeight="1" x14ac:dyDescent="0.15">
      <c r="E991" s="1"/>
      <c r="F991" s="1"/>
    </row>
    <row r="992" spans="5:6" ht="15.75" customHeight="1" x14ac:dyDescent="0.15">
      <c r="E992" s="1"/>
      <c r="F992" s="1"/>
    </row>
    <row r="993" spans="5:6" ht="15.75" customHeight="1" x14ac:dyDescent="0.15">
      <c r="E993" s="1"/>
      <c r="F993" s="1"/>
    </row>
    <row r="994" spans="5:6" ht="15.75" customHeight="1" x14ac:dyDescent="0.15">
      <c r="E994" s="1"/>
      <c r="F994" s="1"/>
    </row>
    <row r="995" spans="5:6" ht="15.75" customHeight="1" x14ac:dyDescent="0.15">
      <c r="E995" s="1"/>
      <c r="F995" s="1"/>
    </row>
    <row r="996" spans="5:6" ht="15.75" customHeight="1" x14ac:dyDescent="0.15">
      <c r="E996" s="1"/>
      <c r="F996" s="1"/>
    </row>
    <row r="997" spans="5:6" ht="15.75" customHeight="1" x14ac:dyDescent="0.15">
      <c r="E997" s="1"/>
      <c r="F997" s="1"/>
    </row>
    <row r="998" spans="5:6" ht="15.75" customHeight="1" x14ac:dyDescent="0.15">
      <c r="E998" s="1"/>
      <c r="F998" s="1"/>
    </row>
    <row r="999" spans="5:6" ht="15.75" customHeight="1" x14ac:dyDescent="0.15">
      <c r="E999" s="1"/>
      <c r="F999" s="1"/>
    </row>
    <row r="1000" spans="5:6" ht="15.75" customHeight="1" x14ac:dyDescent="0.15">
      <c r="E1000" s="1"/>
      <c r="F1000" s="1"/>
    </row>
  </sheetData>
  <sheetProtection selectLockedCells="1" selectUnlockedCells="1"/>
  <autoFilter ref="B1:F1000" xr:uid="{00000000-0009-0000-0000-000011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outlinePr summaryBelow="0" summaryRight="0"/>
  </sheetPr>
  <dimension ref="A1:AQ987"/>
  <sheetViews>
    <sheetView showGridLines="0" topLeftCell="C1" zoomScaleNormal="100" workbookViewId="0">
      <selection activeCell="F9" sqref="F9"/>
    </sheetView>
  </sheetViews>
  <sheetFormatPr baseColWidth="10" defaultColWidth="12.6640625" defaultRowHeight="15.75" customHeight="1" x14ac:dyDescent="0.2"/>
  <cols>
    <col min="1" max="1" width="2.5" style="21" hidden="1" customWidth="1"/>
    <col min="2" max="2" width="3.1640625" style="21" hidden="1" customWidth="1"/>
    <col min="3" max="3" width="64.1640625" style="21" bestFit="1" customWidth="1"/>
    <col min="4" max="4" width="8.1640625" style="21" customWidth="1"/>
    <col min="5" max="5" width="7.6640625" style="21" bestFit="1" customWidth="1"/>
    <col min="6" max="6" width="8.33203125" style="21" customWidth="1"/>
    <col min="7" max="21" width="5.1640625" style="21" customWidth="1"/>
    <col min="22" max="22" width="12.1640625" style="21" customWidth="1"/>
    <col min="23" max="16384" width="12.6640625" style="21"/>
  </cols>
  <sheetData>
    <row r="1" spans="1:43" ht="15.75" customHeight="1" thickBot="1" x14ac:dyDescent="0.25">
      <c r="A1" s="21" t="str">
        <f>Accueil!A22</f>
        <v>Nom</v>
      </c>
      <c r="B1" s="21">
        <f>Accueil!B22</f>
        <v>0</v>
      </c>
      <c r="C1" s="32"/>
      <c r="F1" s="200" t="s">
        <v>459</v>
      </c>
      <c r="G1" s="47"/>
      <c r="V1" s="33"/>
    </row>
    <row r="2" spans="1:43" ht="21" customHeight="1" x14ac:dyDescent="0.25">
      <c r="A2" s="21" t="str">
        <f>Accueil!A23</f>
        <v>Prénom</v>
      </c>
      <c r="B2" s="21">
        <f>Accueil!B23</f>
        <v>0</v>
      </c>
      <c r="C2" s="32"/>
      <c r="F2" s="200"/>
      <c r="G2" s="47"/>
      <c r="P2" s="65"/>
      <c r="Q2" s="66"/>
      <c r="R2" s="66"/>
      <c r="S2" s="66"/>
      <c r="T2" s="67"/>
      <c r="U2" s="53" t="s">
        <v>410</v>
      </c>
      <c r="V2" s="54">
        <f>SUM(V8:V300)+V4</f>
        <v>0</v>
      </c>
    </row>
    <row r="3" spans="1:43" ht="21" x14ac:dyDescent="0.25">
      <c r="A3" s="21" t="str">
        <f>Accueil!A24</f>
        <v>Adresse e-mail</v>
      </c>
      <c r="B3" s="48">
        <f>Accueil!B24</f>
        <v>0</v>
      </c>
      <c r="C3" s="32"/>
      <c r="F3" s="200"/>
      <c r="G3" s="47"/>
      <c r="P3" s="152"/>
      <c r="Q3" s="153"/>
      <c r="R3" s="153"/>
      <c r="S3" s="153"/>
      <c r="T3" s="154"/>
      <c r="U3" s="155" t="s">
        <v>4</v>
      </c>
      <c r="V3" s="156">
        <f>ROUNDDOWN(V2*0.8,0)</f>
        <v>0</v>
      </c>
      <c r="W3" s="48"/>
    </row>
    <row r="4" spans="1:43" s="48" customFormat="1" ht="41" customHeight="1" thickBot="1" x14ac:dyDescent="0.25">
      <c r="A4" s="13" t="s">
        <v>456</v>
      </c>
      <c r="B4" s="48" t="str">
        <f>Accueil!D22</f>
        <v>faites-nous part ici de vos remarques</v>
      </c>
      <c r="C4" s="32"/>
      <c r="F4" s="200"/>
      <c r="G4" s="47"/>
      <c r="P4" s="202" t="s">
        <v>458</v>
      </c>
      <c r="Q4" s="203"/>
      <c r="R4" s="203"/>
      <c r="S4" s="203"/>
      <c r="T4" s="203"/>
      <c r="U4" s="203"/>
      <c r="V4" s="151">
        <f>IF(Accueil!C26="oui",0,IF(SUM(V8:V300)&lt;10,0,2))</f>
        <v>0</v>
      </c>
    </row>
    <row r="5" spans="1:43" ht="15.75" customHeight="1" x14ac:dyDescent="0.2">
      <c r="A5" s="13" t="s">
        <v>457</v>
      </c>
      <c r="B5" s="48">
        <f>Accueil!C26</f>
        <v>0</v>
      </c>
      <c r="C5" s="32"/>
      <c r="F5" s="200"/>
      <c r="G5" s="47"/>
      <c r="V5" s="33"/>
    </row>
    <row r="6" spans="1:43" ht="15.75" customHeight="1" x14ac:dyDescent="0.2">
      <c r="C6" s="32"/>
      <c r="F6" s="201"/>
      <c r="G6" s="204" t="s">
        <v>5</v>
      </c>
      <c r="H6" s="205"/>
      <c r="I6" s="205"/>
      <c r="J6" s="205"/>
      <c r="K6" s="205"/>
      <c r="L6" s="205"/>
      <c r="M6" s="205"/>
      <c r="N6" s="205"/>
      <c r="O6" s="205"/>
      <c r="P6" s="205"/>
      <c r="Q6" s="205"/>
      <c r="R6" s="205"/>
      <c r="S6" s="205"/>
      <c r="T6" s="205"/>
      <c r="U6" s="205"/>
      <c r="V6" s="33"/>
    </row>
    <row r="7" spans="1:43" s="4" customFormat="1" ht="49" customHeight="1" x14ac:dyDescent="0.2">
      <c r="A7" s="2"/>
      <c r="B7" s="2"/>
      <c r="C7" s="15" t="s">
        <v>6</v>
      </c>
      <c r="D7" s="16" t="s">
        <v>7</v>
      </c>
      <c r="E7" s="30" t="s">
        <v>8</v>
      </c>
      <c r="F7" s="30" t="s">
        <v>405</v>
      </c>
      <c r="G7" s="69" t="s">
        <v>9</v>
      </c>
      <c r="H7" s="70" t="s">
        <v>10</v>
      </c>
      <c r="I7" s="70" t="s">
        <v>11</v>
      </c>
      <c r="J7" s="72" t="s">
        <v>12</v>
      </c>
      <c r="K7" s="72" t="s">
        <v>13</v>
      </c>
      <c r="L7" s="72" t="s">
        <v>14</v>
      </c>
      <c r="M7" s="72" t="s">
        <v>15</v>
      </c>
      <c r="N7" s="72" t="s">
        <v>16</v>
      </c>
      <c r="O7" s="74" t="s">
        <v>17</v>
      </c>
      <c r="P7" s="74" t="s">
        <v>18</v>
      </c>
      <c r="Q7" s="74" t="s">
        <v>19</v>
      </c>
      <c r="R7" s="74" t="s">
        <v>20</v>
      </c>
      <c r="S7" s="76" t="s">
        <v>21</v>
      </c>
      <c r="T7" s="76" t="s">
        <v>22</v>
      </c>
      <c r="U7" s="76" t="s">
        <v>404</v>
      </c>
      <c r="V7" s="50" t="s">
        <v>23</v>
      </c>
      <c r="W7" s="49"/>
      <c r="X7" s="49"/>
      <c r="Y7" s="49"/>
      <c r="Z7" s="49"/>
      <c r="AA7" s="49"/>
      <c r="AB7" s="49"/>
      <c r="AC7" s="49"/>
      <c r="AD7" s="49"/>
      <c r="AE7" s="49"/>
      <c r="AF7" s="49"/>
      <c r="AG7" s="49"/>
      <c r="AH7" s="49"/>
      <c r="AI7" s="49"/>
      <c r="AJ7" s="49"/>
      <c r="AK7" s="49"/>
      <c r="AL7" s="49"/>
      <c r="AM7" s="49"/>
      <c r="AN7" s="49"/>
      <c r="AO7" s="49"/>
      <c r="AP7" s="49"/>
      <c r="AQ7" s="49"/>
    </row>
    <row r="8" spans="1:43" s="4" customFormat="1" ht="15" customHeight="1" x14ac:dyDescent="0.2">
      <c r="A8" s="2"/>
      <c r="B8" s="2"/>
      <c r="C8" s="105" t="s">
        <v>439</v>
      </c>
      <c r="D8" s="103"/>
      <c r="E8" s="103"/>
      <c r="F8" s="103"/>
      <c r="G8" s="103"/>
      <c r="H8" s="103"/>
      <c r="I8" s="103"/>
      <c r="J8" s="103"/>
      <c r="K8" s="103"/>
      <c r="L8" s="103"/>
      <c r="M8" s="103"/>
      <c r="N8" s="103"/>
      <c r="O8" s="103"/>
      <c r="P8" s="103"/>
      <c r="Q8" s="103"/>
      <c r="R8" s="103"/>
      <c r="S8" s="103"/>
      <c r="T8" s="103"/>
      <c r="U8" s="103"/>
      <c r="V8" s="104"/>
      <c r="W8" s="49"/>
      <c r="X8" s="49"/>
      <c r="Y8" s="49"/>
      <c r="Z8" s="49"/>
      <c r="AA8" s="49"/>
      <c r="AB8" s="49"/>
      <c r="AC8" s="49"/>
      <c r="AD8" s="49"/>
      <c r="AE8" s="49"/>
      <c r="AF8" s="49"/>
      <c r="AG8" s="49"/>
      <c r="AH8" s="49"/>
      <c r="AI8" s="49"/>
      <c r="AJ8" s="49"/>
      <c r="AK8" s="49"/>
      <c r="AL8" s="49"/>
      <c r="AM8" s="49"/>
      <c r="AN8" s="49"/>
      <c r="AO8" s="49"/>
      <c r="AP8" s="49"/>
      <c r="AQ8" s="49"/>
    </row>
    <row r="9" spans="1:43" ht="16" x14ac:dyDescent="0.2">
      <c r="A9" s="21" t="s">
        <v>33</v>
      </c>
      <c r="B9" s="46">
        <f t="shared" ref="B9:B40" si="0">E9</f>
        <v>0</v>
      </c>
      <c r="C9" s="51" t="str">
        <f>VLOOKUP($A9,data!$A:$F,2,FALSE)</f>
        <v>Cahier 24 x 32 PP 5x5 48p incolore</v>
      </c>
      <c r="D9" s="27">
        <f>VLOOKUP($A9,data!$A:$F,5,FALSE)</f>
        <v>1.2</v>
      </c>
      <c r="E9" s="52">
        <f t="shared" ref="E9:E40" si="1">F9+G9+H9+I9+J9+K9+L9+M9+N9+O9+P9+Q9+R9+S9+T9+U9</f>
        <v>0</v>
      </c>
      <c r="F9" s="64"/>
      <c r="G9" s="71">
        <f>IFERROR(VLOOKUP($A9,PS!$A:$F,4,FALSE),0)</f>
        <v>0</v>
      </c>
      <c r="H9" s="71">
        <f>IFERROR(VLOOKUP($A9,MS!$A:$F,4,FALSE),0)</f>
        <v>0</v>
      </c>
      <c r="I9" s="71">
        <f>IFERROR(VLOOKUP($A9,GS!$A:$F,4,FALSE),0)</f>
        <v>0</v>
      </c>
      <c r="J9" s="73">
        <f>IFERROR(VLOOKUP($A9,CP!$A:$F,4,FALSE),0)</f>
        <v>0</v>
      </c>
      <c r="K9" s="73">
        <f>IFERROR(VLOOKUP($A9,'CE1'!$A:$F,4,FALSE),0)</f>
        <v>0</v>
      </c>
      <c r="L9" s="73">
        <f>IFERROR(VLOOKUP($A9,'CE2'!$A:$F,4,FALSE),0)</f>
        <v>0</v>
      </c>
      <c r="M9" s="73">
        <f>IFERROR(VLOOKUP($A9,'CM1'!$A:$F,4,FALSE),0)</f>
        <v>0</v>
      </c>
      <c r="N9" s="73">
        <f>IFERROR(VLOOKUP($A9,'CM2'!$A:$F,4,FALSE),0)</f>
        <v>0</v>
      </c>
      <c r="O9" s="75">
        <f>IFERROR(VLOOKUP($A9,'6e'!$A:$T,4,FALSE),0)</f>
        <v>0</v>
      </c>
      <c r="P9" s="75">
        <f>IFERROR(VLOOKUP($A9,'5e'!$A:$F,4,FALSE),0)</f>
        <v>0</v>
      </c>
      <c r="Q9" s="75">
        <f>IFERROR(VLOOKUP($A9,'4e'!$A:$F,4,FALSE),0)</f>
        <v>0</v>
      </c>
      <c r="R9" s="75">
        <f>IFERROR(VLOOKUP($A9,'3e'!$A:$F,4,FALSE),0)</f>
        <v>0</v>
      </c>
      <c r="S9" s="77">
        <f>IFERROR(VLOOKUP($A9,'2nde'!$A:$F,4,FALSE),0)</f>
        <v>0</v>
      </c>
      <c r="T9" s="77">
        <f>IFERROR(VLOOKUP($A9,'1ere'!$A:$F,4,FALSE),0)</f>
        <v>0</v>
      </c>
      <c r="U9" s="77">
        <f>IFERROR(VLOOKUP($A9,terminale!$A:$F,4,FALSE),0)</f>
        <v>0</v>
      </c>
      <c r="V9" s="31">
        <f t="shared" ref="V9:V40" si="2">E9*D9</f>
        <v>0</v>
      </c>
    </row>
    <row r="10" spans="1:43" ht="16" x14ac:dyDescent="0.2">
      <c r="A10" s="21" t="s">
        <v>34</v>
      </c>
      <c r="B10" s="46">
        <f t="shared" si="0"/>
        <v>0</v>
      </c>
      <c r="C10" s="51" t="str">
        <f>VLOOKUP($A10,data!$A:$F,2,FALSE)</f>
        <v>Cahier 24 x 32 PP 5x5 96p incolore</v>
      </c>
      <c r="D10" s="27">
        <f>VLOOKUP($A10,data!$A:$F,5,FALSE)</f>
        <v>1.9</v>
      </c>
      <c r="E10" s="52">
        <f t="shared" si="1"/>
        <v>0</v>
      </c>
      <c r="F10" s="64"/>
      <c r="G10" s="71">
        <f>IFERROR(VLOOKUP($A10,PS!$A:$F,4,FALSE),0)</f>
        <v>0</v>
      </c>
      <c r="H10" s="71">
        <f>IFERROR(VLOOKUP($A10,MS!$A:$F,4,FALSE),0)</f>
        <v>0</v>
      </c>
      <c r="I10" s="71">
        <f>IFERROR(VLOOKUP($A10,GS!$A:$F,4,FALSE),0)</f>
        <v>0</v>
      </c>
      <c r="J10" s="73">
        <f>IFERROR(VLOOKUP($A10,CP!$A:$F,4,FALSE),0)</f>
        <v>0</v>
      </c>
      <c r="K10" s="73">
        <f>IFERROR(VLOOKUP($A10,'CE1'!$A:$F,4,FALSE),0)</f>
        <v>0</v>
      </c>
      <c r="L10" s="73">
        <f>IFERROR(VLOOKUP($A10,'CE2'!$A:$F,4,FALSE),0)</f>
        <v>0</v>
      </c>
      <c r="M10" s="73">
        <f>IFERROR(VLOOKUP($A10,'CM1'!$A:$F,4,FALSE),0)</f>
        <v>0</v>
      </c>
      <c r="N10" s="73">
        <f>IFERROR(VLOOKUP($A10,'CM2'!$A:$F,4,FALSE),0)</f>
        <v>0</v>
      </c>
      <c r="O10" s="75">
        <f>IFERROR(VLOOKUP($A10,'6e'!$A:$T,4,FALSE),0)</f>
        <v>0</v>
      </c>
      <c r="P10" s="75">
        <f>IFERROR(VLOOKUP($A10,'5e'!$A:$F,4,FALSE),0)</f>
        <v>0</v>
      </c>
      <c r="Q10" s="75">
        <f>IFERROR(VLOOKUP($A10,'4e'!$A:$F,4,FALSE),0)</f>
        <v>0</v>
      </c>
      <c r="R10" s="75">
        <f>IFERROR(VLOOKUP($A10,'3e'!$A:$F,4,FALSE),0)</f>
        <v>0</v>
      </c>
      <c r="S10" s="77">
        <f>IFERROR(VLOOKUP($A10,'2nde'!$A:$F,4,FALSE),0)</f>
        <v>0</v>
      </c>
      <c r="T10" s="77">
        <f>IFERROR(VLOOKUP($A10,'1ere'!$A:$F,4,FALSE),0)</f>
        <v>0</v>
      </c>
      <c r="U10" s="77">
        <f>IFERROR(VLOOKUP($A10,terminale!$A:$F,4,FALSE),0)</f>
        <v>0</v>
      </c>
      <c r="V10" s="31">
        <f t="shared" si="2"/>
        <v>0</v>
      </c>
    </row>
    <row r="11" spans="1:43" ht="16" x14ac:dyDescent="0.2">
      <c r="A11" s="21" t="s">
        <v>35</v>
      </c>
      <c r="B11" s="46">
        <f t="shared" si="0"/>
        <v>0</v>
      </c>
      <c r="C11" s="51" t="str">
        <f>VLOOKUP($A11,data!$A:$F,2,FALSE)</f>
        <v>Cahier 24 x 32 PP SEYES 48p bleu</v>
      </c>
      <c r="D11" s="27">
        <f>VLOOKUP($A11,data!$A:$F,5,FALSE)</f>
        <v>1.2</v>
      </c>
      <c r="E11" s="52">
        <f t="shared" si="1"/>
        <v>0</v>
      </c>
      <c r="F11" s="64"/>
      <c r="G11" s="71">
        <f>IFERROR(VLOOKUP($A11,PS!$A:$F,4,FALSE),0)</f>
        <v>0</v>
      </c>
      <c r="H11" s="71">
        <f>IFERROR(VLOOKUP($A11,MS!$A:$F,4,FALSE),0)</f>
        <v>0</v>
      </c>
      <c r="I11" s="71">
        <f>IFERROR(VLOOKUP($A11,GS!$A:$F,4,FALSE),0)</f>
        <v>0</v>
      </c>
      <c r="J11" s="73">
        <f>IFERROR(VLOOKUP($A11,CP!$A:$F,4,FALSE),0)</f>
        <v>0</v>
      </c>
      <c r="K11" s="73">
        <f>IFERROR(VLOOKUP($A11,'CE1'!$A:$F,4,FALSE),0)</f>
        <v>0</v>
      </c>
      <c r="L11" s="73">
        <f>IFERROR(VLOOKUP($A11,'CE2'!$A:$F,4,FALSE),0)</f>
        <v>0</v>
      </c>
      <c r="M11" s="73">
        <f>IFERROR(VLOOKUP($A11,'CM1'!$A:$F,4,FALSE),0)</f>
        <v>0</v>
      </c>
      <c r="N11" s="73">
        <f>IFERROR(VLOOKUP($A11,'CM2'!$A:$F,4,FALSE),0)</f>
        <v>0</v>
      </c>
      <c r="O11" s="75">
        <f>IFERROR(VLOOKUP($A11,'6e'!$A:$T,4,FALSE),0)</f>
        <v>0</v>
      </c>
      <c r="P11" s="75">
        <f>IFERROR(VLOOKUP($A11,'5e'!$A:$F,4,FALSE),0)</f>
        <v>0</v>
      </c>
      <c r="Q11" s="75">
        <f>IFERROR(VLOOKUP($A11,'4e'!$A:$F,4,FALSE),0)</f>
        <v>0</v>
      </c>
      <c r="R11" s="75">
        <f>IFERROR(VLOOKUP($A11,'3e'!$A:$F,4,FALSE),0)</f>
        <v>0</v>
      </c>
      <c r="S11" s="77">
        <f>IFERROR(VLOOKUP($A11,'2nde'!$A:$F,4,FALSE),0)</f>
        <v>0</v>
      </c>
      <c r="T11" s="77">
        <f>IFERROR(VLOOKUP($A11,'1ere'!$A:$F,4,FALSE),0)</f>
        <v>0</v>
      </c>
      <c r="U11" s="77">
        <f>IFERROR(VLOOKUP($A11,terminale!$A:$F,4,FALSE),0)</f>
        <v>0</v>
      </c>
      <c r="V11" s="31">
        <f t="shared" si="2"/>
        <v>0</v>
      </c>
    </row>
    <row r="12" spans="1:43" ht="16" x14ac:dyDescent="0.2">
      <c r="A12" s="21" t="s">
        <v>36</v>
      </c>
      <c r="B12" s="46">
        <f t="shared" si="0"/>
        <v>0</v>
      </c>
      <c r="C12" s="51" t="str">
        <f>VLOOKUP($A12,data!$A:$F,2,FALSE)</f>
        <v xml:space="preserve">                                                   gris perle</v>
      </c>
      <c r="D12" s="27">
        <f>VLOOKUP($A12,data!$A:$F,5,FALSE)</f>
        <v>1.2</v>
      </c>
      <c r="E12" s="52">
        <f t="shared" si="1"/>
        <v>0</v>
      </c>
      <c r="F12" s="64"/>
      <c r="G12" s="71">
        <f>IFERROR(VLOOKUP($A12,PS!$A:$F,4,FALSE),0)</f>
        <v>0</v>
      </c>
      <c r="H12" s="71">
        <f>IFERROR(VLOOKUP($A12,MS!$A:$F,4,FALSE),0)</f>
        <v>0</v>
      </c>
      <c r="I12" s="71">
        <f>IFERROR(VLOOKUP($A12,GS!$A:$F,4,FALSE),0)</f>
        <v>0</v>
      </c>
      <c r="J12" s="73">
        <f>IFERROR(VLOOKUP($A12,CP!$A:$F,4,FALSE),0)</f>
        <v>0</v>
      </c>
      <c r="K12" s="73">
        <f>IFERROR(VLOOKUP($A12,'CE1'!$A:$F,4,FALSE),0)</f>
        <v>0</v>
      </c>
      <c r="L12" s="73">
        <f>IFERROR(VLOOKUP($A12,'CE2'!$A:$F,4,FALSE),0)</f>
        <v>0</v>
      </c>
      <c r="M12" s="73">
        <f>IFERROR(VLOOKUP($A12,'CM1'!$A:$F,4,FALSE),0)</f>
        <v>0</v>
      </c>
      <c r="N12" s="73">
        <f>IFERROR(VLOOKUP($A12,'CM2'!$A:$F,4,FALSE),0)</f>
        <v>0</v>
      </c>
      <c r="O12" s="75">
        <f>IFERROR(VLOOKUP($A12,'6e'!$A:$T,4,FALSE),0)</f>
        <v>0</v>
      </c>
      <c r="P12" s="75">
        <f>IFERROR(VLOOKUP($A12,'5e'!$A:$F,4,FALSE),0)</f>
        <v>0</v>
      </c>
      <c r="Q12" s="75">
        <f>IFERROR(VLOOKUP($A12,'4e'!$A:$F,4,FALSE),0)</f>
        <v>0</v>
      </c>
      <c r="R12" s="75">
        <f>IFERROR(VLOOKUP($A12,'3e'!$A:$F,4,FALSE),0)</f>
        <v>0</v>
      </c>
      <c r="S12" s="77">
        <f>IFERROR(VLOOKUP($A12,'2nde'!$A:$F,4,FALSE),0)</f>
        <v>0</v>
      </c>
      <c r="T12" s="77">
        <f>IFERROR(VLOOKUP($A12,'1ere'!$A:$F,4,FALSE),0)</f>
        <v>0</v>
      </c>
      <c r="U12" s="77">
        <f>IFERROR(VLOOKUP($A12,terminale!$A:$F,4,FALSE),0)</f>
        <v>0</v>
      </c>
      <c r="V12" s="31">
        <f t="shared" si="2"/>
        <v>0</v>
      </c>
    </row>
    <row r="13" spans="1:43" ht="16" x14ac:dyDescent="0.2">
      <c r="A13" s="21" t="s">
        <v>37</v>
      </c>
      <c r="B13" s="46">
        <f t="shared" si="0"/>
        <v>0</v>
      </c>
      <c r="C13" s="51" t="str">
        <f>VLOOKUP($A13,data!$A:$F,2,FALSE)</f>
        <v xml:space="preserve">                                                   incolore</v>
      </c>
      <c r="D13" s="27">
        <f>VLOOKUP($A13,data!$A:$F,5,FALSE)</f>
        <v>1.2</v>
      </c>
      <c r="E13" s="52">
        <f t="shared" si="1"/>
        <v>0</v>
      </c>
      <c r="F13" s="64"/>
      <c r="G13" s="71">
        <f>IFERROR(VLOOKUP($A13,PS!$A:$F,4,FALSE),0)</f>
        <v>0</v>
      </c>
      <c r="H13" s="71">
        <f>IFERROR(VLOOKUP($A13,MS!$A:$F,4,FALSE),0)</f>
        <v>0</v>
      </c>
      <c r="I13" s="71">
        <f>IFERROR(VLOOKUP($A13,GS!$A:$F,4,FALSE),0)</f>
        <v>0</v>
      </c>
      <c r="J13" s="73">
        <f>IFERROR(VLOOKUP($A13,CP!$A:$F,4,FALSE),0)</f>
        <v>0</v>
      </c>
      <c r="K13" s="73">
        <f>IFERROR(VLOOKUP($A13,'CE1'!$A:$F,4,FALSE),0)</f>
        <v>0</v>
      </c>
      <c r="L13" s="73">
        <f>IFERROR(VLOOKUP($A13,'CE2'!$A:$F,4,FALSE),0)</f>
        <v>0</v>
      </c>
      <c r="M13" s="73">
        <f>IFERROR(VLOOKUP($A13,'CM1'!$A:$F,4,FALSE),0)</f>
        <v>0</v>
      </c>
      <c r="N13" s="73">
        <f>IFERROR(VLOOKUP($A13,'CM2'!$A:$F,4,FALSE),0)</f>
        <v>0</v>
      </c>
      <c r="O13" s="75">
        <f>IFERROR(VLOOKUP($A13,'6e'!$A:$T,4,FALSE),0)</f>
        <v>0</v>
      </c>
      <c r="P13" s="75">
        <f>IFERROR(VLOOKUP($A13,'5e'!$A:$F,4,FALSE),0)</f>
        <v>0</v>
      </c>
      <c r="Q13" s="75">
        <f>IFERROR(VLOOKUP($A13,'4e'!$A:$F,4,FALSE),0)</f>
        <v>0</v>
      </c>
      <c r="R13" s="75">
        <f>IFERROR(VLOOKUP($A13,'3e'!$A:$F,4,FALSE),0)</f>
        <v>0</v>
      </c>
      <c r="S13" s="77">
        <f>IFERROR(VLOOKUP($A13,'2nde'!$A:$F,4,FALSE),0)</f>
        <v>0</v>
      </c>
      <c r="T13" s="77">
        <f>IFERROR(VLOOKUP($A13,'1ere'!$A:$F,4,FALSE),0)</f>
        <v>0</v>
      </c>
      <c r="U13" s="77">
        <f>IFERROR(VLOOKUP($A13,terminale!$A:$F,4,FALSE),0)</f>
        <v>0</v>
      </c>
      <c r="V13" s="31">
        <f t="shared" si="2"/>
        <v>0</v>
      </c>
    </row>
    <row r="14" spans="1:43" ht="16" x14ac:dyDescent="0.2">
      <c r="A14" s="21" t="s">
        <v>38</v>
      </c>
      <c r="B14" s="46">
        <f t="shared" si="0"/>
        <v>0</v>
      </c>
      <c r="C14" s="51" t="str">
        <f>VLOOKUP($A14,data!$A:$F,2,FALSE)</f>
        <v xml:space="preserve">                                                   jaune</v>
      </c>
      <c r="D14" s="27">
        <f>VLOOKUP($A14,data!$A:$F,5,FALSE)</f>
        <v>1.2</v>
      </c>
      <c r="E14" s="52">
        <f t="shared" si="1"/>
        <v>0</v>
      </c>
      <c r="F14" s="64"/>
      <c r="G14" s="71">
        <f>IFERROR(VLOOKUP($A14,PS!$A:$F,4,FALSE),0)</f>
        <v>0</v>
      </c>
      <c r="H14" s="71">
        <f>IFERROR(VLOOKUP($A14,MS!$A:$F,4,FALSE),0)</f>
        <v>0</v>
      </c>
      <c r="I14" s="71">
        <f>IFERROR(VLOOKUP($A14,GS!$A:$F,4,FALSE),0)</f>
        <v>0</v>
      </c>
      <c r="J14" s="73">
        <f>IFERROR(VLOOKUP($A14,CP!$A:$F,4,FALSE),0)</f>
        <v>0</v>
      </c>
      <c r="K14" s="73">
        <f>IFERROR(VLOOKUP($A14,'CE1'!$A:$F,4,FALSE),0)</f>
        <v>0</v>
      </c>
      <c r="L14" s="73">
        <f>IFERROR(VLOOKUP($A14,'CE2'!$A:$F,4,FALSE),0)</f>
        <v>0</v>
      </c>
      <c r="M14" s="73">
        <f>IFERROR(VLOOKUP($A14,'CM1'!$A:$F,4,FALSE),0)</f>
        <v>0</v>
      </c>
      <c r="N14" s="73">
        <f>IFERROR(VLOOKUP($A14,'CM2'!$A:$F,4,FALSE),0)</f>
        <v>0</v>
      </c>
      <c r="O14" s="75">
        <f>IFERROR(VLOOKUP($A14,'6e'!$A:$T,4,FALSE),0)</f>
        <v>0</v>
      </c>
      <c r="P14" s="75">
        <f>IFERROR(VLOOKUP($A14,'5e'!$A:$F,4,FALSE),0)</f>
        <v>0</v>
      </c>
      <c r="Q14" s="75">
        <f>IFERROR(VLOOKUP($A14,'4e'!$A:$F,4,FALSE),0)</f>
        <v>0</v>
      </c>
      <c r="R14" s="75">
        <f>IFERROR(VLOOKUP($A14,'3e'!$A:$F,4,FALSE),0)</f>
        <v>0</v>
      </c>
      <c r="S14" s="77">
        <f>IFERROR(VLOOKUP($A14,'2nde'!$A:$F,4,FALSE),0)</f>
        <v>0</v>
      </c>
      <c r="T14" s="77">
        <f>IFERROR(VLOOKUP($A14,'1ere'!$A:$F,4,FALSE),0)</f>
        <v>0</v>
      </c>
      <c r="U14" s="77">
        <f>IFERROR(VLOOKUP($A14,terminale!$A:$F,4,FALSE),0)</f>
        <v>0</v>
      </c>
      <c r="V14" s="31">
        <f t="shared" si="2"/>
        <v>0</v>
      </c>
    </row>
    <row r="15" spans="1:43" ht="16" x14ac:dyDescent="0.2">
      <c r="A15" s="21" t="s">
        <v>39</v>
      </c>
      <c r="B15" s="46">
        <f t="shared" si="0"/>
        <v>0</v>
      </c>
      <c r="C15" s="51" t="str">
        <f>VLOOKUP($A15,data!$A:$F,2,FALSE)</f>
        <v xml:space="preserve">                                                   orange</v>
      </c>
      <c r="D15" s="27">
        <f>VLOOKUP($A15,data!$A:$F,5,FALSE)</f>
        <v>1.2</v>
      </c>
      <c r="E15" s="52">
        <f t="shared" si="1"/>
        <v>0</v>
      </c>
      <c r="F15" s="64"/>
      <c r="G15" s="71">
        <f>IFERROR(VLOOKUP($A15,PS!$A:$F,4,FALSE),0)</f>
        <v>0</v>
      </c>
      <c r="H15" s="71">
        <f>IFERROR(VLOOKUP($A15,MS!$A:$F,4,FALSE),0)</f>
        <v>0</v>
      </c>
      <c r="I15" s="71">
        <f>IFERROR(VLOOKUP($A15,GS!$A:$F,4,FALSE),0)</f>
        <v>0</v>
      </c>
      <c r="J15" s="73">
        <f>IFERROR(VLOOKUP($A15,CP!$A:$F,4,FALSE),0)</f>
        <v>0</v>
      </c>
      <c r="K15" s="73">
        <f>IFERROR(VLOOKUP($A15,'CE1'!$A:$F,4,FALSE),0)</f>
        <v>0</v>
      </c>
      <c r="L15" s="73">
        <f>IFERROR(VLOOKUP($A15,'CE2'!$A:$F,4,FALSE),0)</f>
        <v>0</v>
      </c>
      <c r="M15" s="73">
        <f>IFERROR(VLOOKUP($A15,'CM1'!$A:$F,4,FALSE),0)</f>
        <v>0</v>
      </c>
      <c r="N15" s="73">
        <f>IFERROR(VLOOKUP($A15,'CM2'!$A:$F,4,FALSE),0)</f>
        <v>0</v>
      </c>
      <c r="O15" s="75">
        <f>IFERROR(VLOOKUP($A15,'6e'!$A:$T,4,FALSE),0)</f>
        <v>0</v>
      </c>
      <c r="P15" s="75">
        <f>IFERROR(VLOOKUP($A15,'5e'!$A:$F,4,FALSE),0)</f>
        <v>0</v>
      </c>
      <c r="Q15" s="75">
        <f>IFERROR(VLOOKUP($A15,'4e'!$A:$F,4,FALSE),0)</f>
        <v>0</v>
      </c>
      <c r="R15" s="75">
        <f>IFERROR(VLOOKUP($A15,'3e'!$A:$F,4,FALSE),0)</f>
        <v>0</v>
      </c>
      <c r="S15" s="77">
        <f>IFERROR(VLOOKUP($A15,'2nde'!$A:$F,4,FALSE),0)</f>
        <v>0</v>
      </c>
      <c r="T15" s="77">
        <f>IFERROR(VLOOKUP($A15,'1ere'!$A:$F,4,FALSE),0)</f>
        <v>0</v>
      </c>
      <c r="U15" s="77">
        <f>IFERROR(VLOOKUP($A15,terminale!$A:$F,4,FALSE),0)</f>
        <v>0</v>
      </c>
      <c r="V15" s="31">
        <f t="shared" si="2"/>
        <v>0</v>
      </c>
    </row>
    <row r="16" spans="1:43" ht="16" x14ac:dyDescent="0.2">
      <c r="A16" s="21" t="s">
        <v>40</v>
      </c>
      <c r="B16" s="46">
        <f t="shared" si="0"/>
        <v>0</v>
      </c>
      <c r="C16" s="51" t="str">
        <f>VLOOKUP($A16,data!$A:$F,2,FALSE)</f>
        <v xml:space="preserve">                                                   rose</v>
      </c>
      <c r="D16" s="27">
        <f>VLOOKUP($A16,data!$A:$F,5,FALSE)</f>
        <v>1.2</v>
      </c>
      <c r="E16" s="52">
        <f t="shared" si="1"/>
        <v>0</v>
      </c>
      <c r="F16" s="64"/>
      <c r="G16" s="71">
        <f>IFERROR(VLOOKUP($A16,PS!$A:$F,4,FALSE),0)</f>
        <v>0</v>
      </c>
      <c r="H16" s="71">
        <f>IFERROR(VLOOKUP($A16,MS!$A:$F,4,FALSE),0)</f>
        <v>0</v>
      </c>
      <c r="I16" s="71">
        <f>IFERROR(VLOOKUP($A16,GS!$A:$F,4,FALSE),0)</f>
        <v>0</v>
      </c>
      <c r="J16" s="73">
        <f>IFERROR(VLOOKUP($A16,CP!$A:$F,4,FALSE),0)</f>
        <v>0</v>
      </c>
      <c r="K16" s="73">
        <f>IFERROR(VLOOKUP($A16,'CE1'!$A:$F,4,FALSE),0)</f>
        <v>0</v>
      </c>
      <c r="L16" s="73">
        <f>IFERROR(VLOOKUP($A16,'CE2'!$A:$F,4,FALSE),0)</f>
        <v>0</v>
      </c>
      <c r="M16" s="73">
        <f>IFERROR(VLOOKUP($A16,'CM1'!$A:$F,4,FALSE),0)</f>
        <v>0</v>
      </c>
      <c r="N16" s="73">
        <f>IFERROR(VLOOKUP($A16,'CM2'!$A:$F,4,FALSE),0)</f>
        <v>0</v>
      </c>
      <c r="O16" s="75">
        <f>IFERROR(VLOOKUP($A16,'6e'!$A:$T,4,FALSE),0)</f>
        <v>0</v>
      </c>
      <c r="P16" s="75">
        <f>IFERROR(VLOOKUP($A16,'5e'!$A:$F,4,FALSE),0)</f>
        <v>0</v>
      </c>
      <c r="Q16" s="75">
        <f>IFERROR(VLOOKUP($A16,'4e'!$A:$F,4,FALSE),0)</f>
        <v>0</v>
      </c>
      <c r="R16" s="75">
        <f>IFERROR(VLOOKUP($A16,'3e'!$A:$F,4,FALSE),0)</f>
        <v>0</v>
      </c>
      <c r="S16" s="77">
        <f>IFERROR(VLOOKUP($A16,'2nde'!$A:$F,4,FALSE),0)</f>
        <v>0</v>
      </c>
      <c r="T16" s="77">
        <f>IFERROR(VLOOKUP($A16,'1ere'!$A:$F,4,FALSE),0)</f>
        <v>0</v>
      </c>
      <c r="U16" s="77">
        <f>IFERROR(VLOOKUP($A16,terminale!$A:$F,4,FALSE),0)</f>
        <v>0</v>
      </c>
      <c r="V16" s="31">
        <f t="shared" si="2"/>
        <v>0</v>
      </c>
    </row>
    <row r="17" spans="1:22" ht="16" x14ac:dyDescent="0.2">
      <c r="A17" s="21" t="s">
        <v>41</v>
      </c>
      <c r="B17" s="46">
        <f t="shared" si="0"/>
        <v>0</v>
      </c>
      <c r="C17" s="51" t="str">
        <f>VLOOKUP($A17,data!$A:$F,2,FALSE)</f>
        <v xml:space="preserve">                                                   rouge</v>
      </c>
      <c r="D17" s="27">
        <f>VLOOKUP($A17,data!$A:$F,5,FALSE)</f>
        <v>1.2</v>
      </c>
      <c r="E17" s="52">
        <f t="shared" si="1"/>
        <v>0</v>
      </c>
      <c r="F17" s="64"/>
      <c r="G17" s="71">
        <f>IFERROR(VLOOKUP($A17,PS!$A:$F,4,FALSE),0)</f>
        <v>0</v>
      </c>
      <c r="H17" s="71">
        <f>IFERROR(VLOOKUP($A17,MS!$A:$F,4,FALSE),0)</f>
        <v>0</v>
      </c>
      <c r="I17" s="71">
        <f>IFERROR(VLOOKUP($A17,GS!$A:$F,4,FALSE),0)</f>
        <v>0</v>
      </c>
      <c r="J17" s="73">
        <f>IFERROR(VLOOKUP($A17,CP!$A:$F,4,FALSE),0)</f>
        <v>0</v>
      </c>
      <c r="K17" s="73">
        <f>IFERROR(VLOOKUP($A17,'CE1'!$A:$F,4,FALSE),0)</f>
        <v>0</v>
      </c>
      <c r="L17" s="73">
        <f>IFERROR(VLOOKUP($A17,'CE2'!$A:$F,4,FALSE),0)</f>
        <v>0</v>
      </c>
      <c r="M17" s="73">
        <f>IFERROR(VLOOKUP($A17,'CM1'!$A:$F,4,FALSE),0)</f>
        <v>0</v>
      </c>
      <c r="N17" s="73">
        <f>IFERROR(VLOOKUP($A17,'CM2'!$A:$F,4,FALSE),0)</f>
        <v>0</v>
      </c>
      <c r="O17" s="75">
        <f>IFERROR(VLOOKUP($A17,'6e'!$A:$T,4,FALSE),0)</f>
        <v>0</v>
      </c>
      <c r="P17" s="75">
        <f>IFERROR(VLOOKUP($A17,'5e'!$A:$F,4,FALSE),0)</f>
        <v>0</v>
      </c>
      <c r="Q17" s="75">
        <f>IFERROR(VLOOKUP($A17,'4e'!$A:$F,4,FALSE),0)</f>
        <v>0</v>
      </c>
      <c r="R17" s="75">
        <f>IFERROR(VLOOKUP($A17,'3e'!$A:$F,4,FALSE),0)</f>
        <v>0</v>
      </c>
      <c r="S17" s="77">
        <f>IFERROR(VLOOKUP($A17,'2nde'!$A:$F,4,FALSE),0)</f>
        <v>0</v>
      </c>
      <c r="T17" s="77">
        <f>IFERROR(VLOOKUP($A17,'1ere'!$A:$F,4,FALSE),0)</f>
        <v>0</v>
      </c>
      <c r="U17" s="77">
        <f>IFERROR(VLOOKUP($A17,terminale!$A:$F,4,FALSE),0)</f>
        <v>0</v>
      </c>
      <c r="V17" s="31">
        <f t="shared" si="2"/>
        <v>0</v>
      </c>
    </row>
    <row r="18" spans="1:22" ht="16" x14ac:dyDescent="0.2">
      <c r="A18" s="21" t="s">
        <v>42</v>
      </c>
      <c r="B18" s="46">
        <f t="shared" si="0"/>
        <v>0</v>
      </c>
      <c r="C18" s="51" t="str">
        <f>VLOOKUP($A18,data!$A:$F,2,FALSE)</f>
        <v xml:space="preserve">                                                   vert</v>
      </c>
      <c r="D18" s="27">
        <f>VLOOKUP($A18,data!$A:$F,5,FALSE)</f>
        <v>1.2</v>
      </c>
      <c r="E18" s="52">
        <f t="shared" si="1"/>
        <v>0</v>
      </c>
      <c r="F18" s="64"/>
      <c r="G18" s="71">
        <f>IFERROR(VLOOKUP($A18,PS!$A:$F,4,FALSE),0)</f>
        <v>0</v>
      </c>
      <c r="H18" s="71">
        <f>IFERROR(VLOOKUP($A18,MS!$A:$F,4,FALSE),0)</f>
        <v>0</v>
      </c>
      <c r="I18" s="71">
        <f>IFERROR(VLOOKUP($A18,GS!$A:$F,4,FALSE),0)</f>
        <v>0</v>
      </c>
      <c r="J18" s="73">
        <f>IFERROR(VLOOKUP($A18,CP!$A:$F,4,FALSE),0)</f>
        <v>0</v>
      </c>
      <c r="K18" s="73">
        <f>IFERROR(VLOOKUP($A18,'CE1'!$A:$F,4,FALSE),0)</f>
        <v>0</v>
      </c>
      <c r="L18" s="73">
        <f>IFERROR(VLOOKUP($A18,'CE2'!$A:$F,4,FALSE),0)</f>
        <v>0</v>
      </c>
      <c r="M18" s="73">
        <f>IFERROR(VLOOKUP($A18,'CM1'!$A:$F,4,FALSE),0)</f>
        <v>0</v>
      </c>
      <c r="N18" s="73">
        <f>IFERROR(VLOOKUP($A18,'CM2'!$A:$F,4,FALSE),0)</f>
        <v>0</v>
      </c>
      <c r="O18" s="75">
        <f>IFERROR(VLOOKUP($A18,'6e'!$A:$T,4,FALSE),0)</f>
        <v>0</v>
      </c>
      <c r="P18" s="75">
        <f>IFERROR(VLOOKUP($A18,'5e'!$A:$F,4,FALSE),0)</f>
        <v>0</v>
      </c>
      <c r="Q18" s="75">
        <f>IFERROR(VLOOKUP($A18,'4e'!$A:$F,4,FALSE),0)</f>
        <v>0</v>
      </c>
      <c r="R18" s="75">
        <f>IFERROR(VLOOKUP($A18,'3e'!$A:$F,4,FALSE),0)</f>
        <v>0</v>
      </c>
      <c r="S18" s="77">
        <f>IFERROR(VLOOKUP($A18,'2nde'!$A:$F,4,FALSE),0)</f>
        <v>0</v>
      </c>
      <c r="T18" s="77">
        <f>IFERROR(VLOOKUP($A18,'1ere'!$A:$F,4,FALSE),0)</f>
        <v>0</v>
      </c>
      <c r="U18" s="77">
        <f>IFERROR(VLOOKUP($A18,terminale!$A:$F,4,FALSE),0)</f>
        <v>0</v>
      </c>
      <c r="V18" s="31">
        <f t="shared" si="2"/>
        <v>0</v>
      </c>
    </row>
    <row r="19" spans="1:22" ht="16" x14ac:dyDescent="0.2">
      <c r="A19" s="21" t="s">
        <v>43</v>
      </c>
      <c r="B19" s="46">
        <f t="shared" si="0"/>
        <v>0</v>
      </c>
      <c r="C19" s="51" t="str">
        <f>VLOOKUP($A19,data!$A:$F,2,FALSE)</f>
        <v xml:space="preserve">                                                   violet</v>
      </c>
      <c r="D19" s="27">
        <f>VLOOKUP($A19,data!$A:$F,5,FALSE)</f>
        <v>1.2</v>
      </c>
      <c r="E19" s="52">
        <f t="shared" si="1"/>
        <v>0</v>
      </c>
      <c r="F19" s="64"/>
      <c r="G19" s="71">
        <f>IFERROR(VLOOKUP($A19,PS!$A:$F,4,FALSE),0)</f>
        <v>0</v>
      </c>
      <c r="H19" s="71">
        <f>IFERROR(VLOOKUP($A19,MS!$A:$F,4,FALSE),0)</f>
        <v>0</v>
      </c>
      <c r="I19" s="71">
        <f>IFERROR(VLOOKUP($A19,GS!$A:$F,4,FALSE),0)</f>
        <v>0</v>
      </c>
      <c r="J19" s="73">
        <f>IFERROR(VLOOKUP($A19,CP!$A:$F,4,FALSE),0)</f>
        <v>0</v>
      </c>
      <c r="K19" s="73">
        <f>IFERROR(VLOOKUP($A19,'CE1'!$A:$F,4,FALSE),0)</f>
        <v>0</v>
      </c>
      <c r="L19" s="73">
        <f>IFERROR(VLOOKUP($A19,'CE2'!$A:$F,4,FALSE),0)</f>
        <v>0</v>
      </c>
      <c r="M19" s="73">
        <f>IFERROR(VLOOKUP($A19,'CM1'!$A:$F,4,FALSE),0)</f>
        <v>0</v>
      </c>
      <c r="N19" s="73">
        <f>IFERROR(VLOOKUP($A19,'CM2'!$A:$F,4,FALSE),0)</f>
        <v>0</v>
      </c>
      <c r="O19" s="75">
        <f>IFERROR(VLOOKUP($A19,'6e'!$A:$T,4,FALSE),0)</f>
        <v>0</v>
      </c>
      <c r="P19" s="75">
        <f>IFERROR(VLOOKUP($A19,'5e'!$A:$F,4,FALSE),0)</f>
        <v>0</v>
      </c>
      <c r="Q19" s="75">
        <f>IFERROR(VLOOKUP($A19,'4e'!$A:$F,4,FALSE),0)</f>
        <v>0</v>
      </c>
      <c r="R19" s="75">
        <f>IFERROR(VLOOKUP($A19,'3e'!$A:$F,4,FALSE),0)</f>
        <v>0</v>
      </c>
      <c r="S19" s="77">
        <f>IFERROR(VLOOKUP($A19,'2nde'!$A:$F,4,FALSE),0)</f>
        <v>0</v>
      </c>
      <c r="T19" s="77">
        <f>IFERROR(VLOOKUP($A19,'1ere'!$A:$F,4,FALSE),0)</f>
        <v>0</v>
      </c>
      <c r="U19" s="77">
        <f>IFERROR(VLOOKUP($A19,terminale!$A:$F,4,FALSE),0)</f>
        <v>0</v>
      </c>
      <c r="V19" s="31">
        <f t="shared" si="2"/>
        <v>0</v>
      </c>
    </row>
    <row r="20" spans="1:22" ht="16" x14ac:dyDescent="0.2">
      <c r="A20" s="21" t="s">
        <v>44</v>
      </c>
      <c r="B20" s="46">
        <f t="shared" si="0"/>
        <v>0</v>
      </c>
      <c r="C20" s="51" t="str">
        <f>VLOOKUP($A20,data!$A:$F,2,FALSE)</f>
        <v>Cahier 24 x 32 PP SEYES 96p bleu</v>
      </c>
      <c r="D20" s="27">
        <f>VLOOKUP($A20,data!$A:$F,5,FALSE)</f>
        <v>1.9</v>
      </c>
      <c r="E20" s="52">
        <f t="shared" si="1"/>
        <v>0</v>
      </c>
      <c r="F20" s="64"/>
      <c r="G20" s="71">
        <f>IFERROR(VLOOKUP($A20,PS!$A:$F,4,FALSE),0)</f>
        <v>0</v>
      </c>
      <c r="H20" s="71">
        <f>IFERROR(VLOOKUP($A20,MS!$A:$F,4,FALSE),0)</f>
        <v>0</v>
      </c>
      <c r="I20" s="71">
        <f>IFERROR(VLOOKUP($A20,GS!$A:$F,4,FALSE),0)</f>
        <v>0</v>
      </c>
      <c r="J20" s="73">
        <f>IFERROR(VLOOKUP($A20,CP!$A:$F,4,FALSE),0)</f>
        <v>0</v>
      </c>
      <c r="K20" s="73">
        <f>IFERROR(VLOOKUP($A20,'CE1'!$A:$F,4,FALSE),0)</f>
        <v>0</v>
      </c>
      <c r="L20" s="73">
        <f>IFERROR(VLOOKUP($A20,'CE2'!$A:$F,4,FALSE),0)</f>
        <v>0</v>
      </c>
      <c r="M20" s="73">
        <f>IFERROR(VLOOKUP($A20,'CM1'!$A:$F,4,FALSE),0)</f>
        <v>0</v>
      </c>
      <c r="N20" s="73">
        <f>IFERROR(VLOOKUP($A20,'CM2'!$A:$F,4,FALSE),0)</f>
        <v>0</v>
      </c>
      <c r="O20" s="75">
        <f>IFERROR(VLOOKUP($A20,'6e'!$A:$T,4,FALSE),0)</f>
        <v>0</v>
      </c>
      <c r="P20" s="75">
        <f>IFERROR(VLOOKUP($A20,'5e'!$A:$F,4,FALSE),0)</f>
        <v>0</v>
      </c>
      <c r="Q20" s="75">
        <f>IFERROR(VLOOKUP($A20,'4e'!$A:$F,4,FALSE),0)</f>
        <v>0</v>
      </c>
      <c r="R20" s="75">
        <f>IFERROR(VLOOKUP($A20,'3e'!$A:$F,4,FALSE),0)</f>
        <v>0</v>
      </c>
      <c r="S20" s="77">
        <f>IFERROR(VLOOKUP($A20,'2nde'!$A:$F,4,FALSE),0)</f>
        <v>0</v>
      </c>
      <c r="T20" s="77">
        <f>IFERROR(VLOOKUP($A20,'1ere'!$A:$F,4,FALSE),0)</f>
        <v>0</v>
      </c>
      <c r="U20" s="77">
        <f>IFERROR(VLOOKUP($A20,terminale!$A:$F,4,FALSE),0)</f>
        <v>0</v>
      </c>
      <c r="V20" s="31">
        <f t="shared" si="2"/>
        <v>0</v>
      </c>
    </row>
    <row r="21" spans="1:22" ht="16" x14ac:dyDescent="0.2">
      <c r="A21" s="21" t="s">
        <v>45</v>
      </c>
      <c r="B21" s="46">
        <f t="shared" si="0"/>
        <v>0</v>
      </c>
      <c r="C21" s="51" t="str">
        <f>VLOOKUP($A21,data!$A:$F,2,FALSE)</f>
        <v xml:space="preserve">                                                   gris perle</v>
      </c>
      <c r="D21" s="27">
        <f>VLOOKUP($A21,data!$A:$F,5,FALSE)</f>
        <v>1.9</v>
      </c>
      <c r="E21" s="52">
        <f t="shared" si="1"/>
        <v>0</v>
      </c>
      <c r="F21" s="64"/>
      <c r="G21" s="71">
        <f>IFERROR(VLOOKUP($A21,PS!$A:$F,4,FALSE),0)</f>
        <v>0</v>
      </c>
      <c r="H21" s="71">
        <f>IFERROR(VLOOKUP($A21,MS!$A:$F,4,FALSE),0)</f>
        <v>0</v>
      </c>
      <c r="I21" s="71">
        <f>IFERROR(VLOOKUP($A21,GS!$A:$F,4,FALSE),0)</f>
        <v>0</v>
      </c>
      <c r="J21" s="73">
        <f>IFERROR(VLOOKUP($A21,CP!$A:$F,4,FALSE),0)</f>
        <v>0</v>
      </c>
      <c r="K21" s="73">
        <f>IFERROR(VLOOKUP($A21,'CE1'!$A:$F,4,FALSE),0)</f>
        <v>0</v>
      </c>
      <c r="L21" s="73">
        <f>IFERROR(VLOOKUP($A21,'CE2'!$A:$F,4,FALSE),0)</f>
        <v>0</v>
      </c>
      <c r="M21" s="73">
        <f>IFERROR(VLOOKUP($A21,'CM1'!$A:$F,4,FALSE),0)</f>
        <v>0</v>
      </c>
      <c r="N21" s="73">
        <f>IFERROR(VLOOKUP($A21,'CM2'!$A:$F,4,FALSE),0)</f>
        <v>0</v>
      </c>
      <c r="O21" s="75">
        <f>IFERROR(VLOOKUP($A21,'6e'!$A:$T,4,FALSE),0)</f>
        <v>0</v>
      </c>
      <c r="P21" s="75">
        <f>IFERROR(VLOOKUP($A21,'5e'!$A:$F,4,FALSE),0)</f>
        <v>0</v>
      </c>
      <c r="Q21" s="75">
        <f>IFERROR(VLOOKUP($A21,'4e'!$A:$F,4,FALSE),0)</f>
        <v>0</v>
      </c>
      <c r="R21" s="75">
        <f>IFERROR(VLOOKUP($A21,'3e'!$A:$F,4,FALSE),0)</f>
        <v>0</v>
      </c>
      <c r="S21" s="77">
        <f>IFERROR(VLOOKUP($A21,'2nde'!$A:$F,4,FALSE),0)</f>
        <v>0</v>
      </c>
      <c r="T21" s="77">
        <f>IFERROR(VLOOKUP($A21,'1ere'!$A:$F,4,FALSE),0)</f>
        <v>0</v>
      </c>
      <c r="U21" s="77">
        <f>IFERROR(VLOOKUP($A21,terminale!$A:$F,4,FALSE),0)</f>
        <v>0</v>
      </c>
      <c r="V21" s="31">
        <f t="shared" si="2"/>
        <v>0</v>
      </c>
    </row>
    <row r="22" spans="1:22" ht="16" x14ac:dyDescent="0.2">
      <c r="A22" s="21" t="s">
        <v>46</v>
      </c>
      <c r="B22" s="46">
        <f t="shared" si="0"/>
        <v>0</v>
      </c>
      <c r="C22" s="51" t="str">
        <f>VLOOKUP($A22,data!$A:$F,2,FALSE)</f>
        <v xml:space="preserve">                                                   incolore</v>
      </c>
      <c r="D22" s="27">
        <f>VLOOKUP($A22,data!$A:$F,5,FALSE)</f>
        <v>1.9</v>
      </c>
      <c r="E22" s="52">
        <f t="shared" si="1"/>
        <v>0</v>
      </c>
      <c r="F22" s="64"/>
      <c r="G22" s="71">
        <f>IFERROR(VLOOKUP($A22,PS!$A:$F,4,FALSE),0)</f>
        <v>0</v>
      </c>
      <c r="H22" s="71">
        <f>IFERROR(VLOOKUP($A22,MS!$A:$F,4,FALSE),0)</f>
        <v>0</v>
      </c>
      <c r="I22" s="71">
        <f>IFERROR(VLOOKUP($A22,GS!$A:$F,4,FALSE),0)</f>
        <v>0</v>
      </c>
      <c r="J22" s="73">
        <f>IFERROR(VLOOKUP($A22,CP!$A:$F,4,FALSE),0)</f>
        <v>0</v>
      </c>
      <c r="K22" s="73">
        <f>IFERROR(VLOOKUP($A22,'CE1'!$A:$F,4,FALSE),0)</f>
        <v>0</v>
      </c>
      <c r="L22" s="73">
        <f>IFERROR(VLOOKUP($A22,'CE2'!$A:$F,4,FALSE),0)</f>
        <v>0</v>
      </c>
      <c r="M22" s="73">
        <f>IFERROR(VLOOKUP($A22,'CM1'!$A:$F,4,FALSE),0)</f>
        <v>0</v>
      </c>
      <c r="N22" s="73">
        <f>IFERROR(VLOOKUP($A22,'CM2'!$A:$F,4,FALSE),0)</f>
        <v>0</v>
      </c>
      <c r="O22" s="75">
        <f>IFERROR(VLOOKUP($A22,'6e'!$A:$T,4,FALSE),0)</f>
        <v>0</v>
      </c>
      <c r="P22" s="75">
        <f>IFERROR(VLOOKUP($A22,'5e'!$A:$F,4,FALSE),0)</f>
        <v>0</v>
      </c>
      <c r="Q22" s="75">
        <f>IFERROR(VLOOKUP($A22,'4e'!$A:$F,4,FALSE),0)</f>
        <v>0</v>
      </c>
      <c r="R22" s="75">
        <f>IFERROR(VLOOKUP($A22,'3e'!$A:$F,4,FALSE),0)</f>
        <v>0</v>
      </c>
      <c r="S22" s="77">
        <f>IFERROR(VLOOKUP($A22,'2nde'!$A:$F,4,FALSE),0)</f>
        <v>0</v>
      </c>
      <c r="T22" s="77">
        <f>IFERROR(VLOOKUP($A22,'1ere'!$A:$F,4,FALSE),0)</f>
        <v>0</v>
      </c>
      <c r="U22" s="77">
        <f>IFERROR(VLOOKUP($A22,terminale!$A:$F,4,FALSE),0)</f>
        <v>0</v>
      </c>
      <c r="V22" s="31">
        <f t="shared" si="2"/>
        <v>0</v>
      </c>
    </row>
    <row r="23" spans="1:22" ht="16" x14ac:dyDescent="0.2">
      <c r="A23" s="21" t="s">
        <v>47</v>
      </c>
      <c r="B23" s="46">
        <f t="shared" si="0"/>
        <v>0</v>
      </c>
      <c r="C23" s="51" t="str">
        <f>VLOOKUP($A23,data!$A:$F,2,FALSE)</f>
        <v xml:space="preserve">                                                   jaune</v>
      </c>
      <c r="D23" s="27">
        <f>VLOOKUP($A23,data!$A:$F,5,FALSE)</f>
        <v>1.9</v>
      </c>
      <c r="E23" s="52">
        <f t="shared" si="1"/>
        <v>0</v>
      </c>
      <c r="F23" s="64"/>
      <c r="G23" s="71">
        <f>IFERROR(VLOOKUP($A23,PS!$A:$F,4,FALSE),0)</f>
        <v>0</v>
      </c>
      <c r="H23" s="71">
        <f>IFERROR(VLOOKUP($A23,MS!$A:$F,4,FALSE),0)</f>
        <v>0</v>
      </c>
      <c r="I23" s="71">
        <f>IFERROR(VLOOKUP($A23,GS!$A:$F,4,FALSE),0)</f>
        <v>0</v>
      </c>
      <c r="J23" s="73">
        <f>IFERROR(VLOOKUP($A23,CP!$A:$F,4,FALSE),0)</f>
        <v>0</v>
      </c>
      <c r="K23" s="73">
        <f>IFERROR(VLOOKUP($A23,'CE1'!$A:$F,4,FALSE),0)</f>
        <v>0</v>
      </c>
      <c r="L23" s="73">
        <f>IFERROR(VLOOKUP($A23,'CE2'!$A:$F,4,FALSE),0)</f>
        <v>0</v>
      </c>
      <c r="M23" s="73">
        <f>IFERROR(VLOOKUP($A23,'CM1'!$A:$F,4,FALSE),0)</f>
        <v>0</v>
      </c>
      <c r="N23" s="73">
        <f>IFERROR(VLOOKUP($A23,'CM2'!$A:$F,4,FALSE),0)</f>
        <v>0</v>
      </c>
      <c r="O23" s="75">
        <f>IFERROR(VLOOKUP($A23,'6e'!$A:$T,4,FALSE),0)</f>
        <v>0</v>
      </c>
      <c r="P23" s="75">
        <f>IFERROR(VLOOKUP($A23,'5e'!$A:$F,4,FALSE),0)</f>
        <v>0</v>
      </c>
      <c r="Q23" s="75">
        <f>IFERROR(VLOOKUP($A23,'4e'!$A:$F,4,FALSE),0)</f>
        <v>0</v>
      </c>
      <c r="R23" s="75">
        <f>IFERROR(VLOOKUP($A23,'3e'!$A:$F,4,FALSE),0)</f>
        <v>0</v>
      </c>
      <c r="S23" s="77">
        <f>IFERROR(VLOOKUP($A23,'2nde'!$A:$F,4,FALSE),0)</f>
        <v>0</v>
      </c>
      <c r="T23" s="77">
        <f>IFERROR(VLOOKUP($A23,'1ere'!$A:$F,4,FALSE),0)</f>
        <v>0</v>
      </c>
      <c r="U23" s="77">
        <f>IFERROR(VLOOKUP($A23,terminale!$A:$F,4,FALSE),0)</f>
        <v>0</v>
      </c>
      <c r="V23" s="31">
        <f t="shared" si="2"/>
        <v>0</v>
      </c>
    </row>
    <row r="24" spans="1:22" ht="16" x14ac:dyDescent="0.2">
      <c r="A24" s="21" t="s">
        <v>48</v>
      </c>
      <c r="B24" s="46">
        <f t="shared" si="0"/>
        <v>0</v>
      </c>
      <c r="C24" s="51" t="str">
        <f>VLOOKUP($A24,data!$A:$F,2,FALSE)</f>
        <v xml:space="preserve">                                                   orange</v>
      </c>
      <c r="D24" s="27">
        <f>VLOOKUP($A24,data!$A:$F,5,FALSE)</f>
        <v>1.9</v>
      </c>
      <c r="E24" s="52">
        <f t="shared" si="1"/>
        <v>0</v>
      </c>
      <c r="F24" s="64"/>
      <c r="G24" s="71">
        <f>IFERROR(VLOOKUP($A24,PS!$A:$F,4,FALSE),0)</f>
        <v>0</v>
      </c>
      <c r="H24" s="71">
        <f>IFERROR(VLOOKUP($A24,MS!$A:$F,4,FALSE),0)</f>
        <v>0</v>
      </c>
      <c r="I24" s="71">
        <f>IFERROR(VLOOKUP($A24,GS!$A:$F,4,FALSE),0)</f>
        <v>0</v>
      </c>
      <c r="J24" s="73">
        <f>IFERROR(VLOOKUP($A24,CP!$A:$F,4,FALSE),0)</f>
        <v>0</v>
      </c>
      <c r="K24" s="73">
        <f>IFERROR(VLOOKUP($A24,'CE1'!$A:$F,4,FALSE),0)</f>
        <v>0</v>
      </c>
      <c r="L24" s="73">
        <f>IFERROR(VLOOKUP($A24,'CE2'!$A:$F,4,FALSE),0)</f>
        <v>0</v>
      </c>
      <c r="M24" s="73">
        <f>IFERROR(VLOOKUP($A24,'CM1'!$A:$F,4,FALSE),0)</f>
        <v>0</v>
      </c>
      <c r="N24" s="73">
        <f>IFERROR(VLOOKUP($A24,'CM2'!$A:$F,4,FALSE),0)</f>
        <v>0</v>
      </c>
      <c r="O24" s="75">
        <f>IFERROR(VLOOKUP($A24,'6e'!$A:$T,4,FALSE),0)</f>
        <v>0</v>
      </c>
      <c r="P24" s="75">
        <f>IFERROR(VLOOKUP($A24,'5e'!$A:$F,4,FALSE),0)</f>
        <v>0</v>
      </c>
      <c r="Q24" s="75">
        <f>IFERROR(VLOOKUP($A24,'4e'!$A:$F,4,FALSE),0)</f>
        <v>0</v>
      </c>
      <c r="R24" s="75">
        <f>IFERROR(VLOOKUP($A24,'3e'!$A:$F,4,FALSE),0)</f>
        <v>0</v>
      </c>
      <c r="S24" s="77">
        <f>IFERROR(VLOOKUP($A24,'2nde'!$A:$F,4,FALSE),0)</f>
        <v>0</v>
      </c>
      <c r="T24" s="77">
        <f>IFERROR(VLOOKUP($A24,'1ere'!$A:$F,4,FALSE),0)</f>
        <v>0</v>
      </c>
      <c r="U24" s="77">
        <f>IFERROR(VLOOKUP($A24,terminale!$A:$F,4,FALSE),0)</f>
        <v>0</v>
      </c>
      <c r="V24" s="31">
        <f t="shared" si="2"/>
        <v>0</v>
      </c>
    </row>
    <row r="25" spans="1:22" ht="16" x14ac:dyDescent="0.2">
      <c r="A25" s="21" t="s">
        <v>49</v>
      </c>
      <c r="B25" s="46">
        <f t="shared" si="0"/>
        <v>0</v>
      </c>
      <c r="C25" s="51" t="str">
        <f>VLOOKUP($A25,data!$A:$F,2,FALSE)</f>
        <v xml:space="preserve">                                                   rose</v>
      </c>
      <c r="D25" s="27">
        <f>VLOOKUP($A25,data!$A:$F,5,FALSE)</f>
        <v>1.9</v>
      </c>
      <c r="E25" s="52">
        <f t="shared" si="1"/>
        <v>0</v>
      </c>
      <c r="F25" s="64"/>
      <c r="G25" s="71">
        <f>IFERROR(VLOOKUP($A25,PS!$A:$F,4,FALSE),0)</f>
        <v>0</v>
      </c>
      <c r="H25" s="71">
        <f>IFERROR(VLOOKUP($A25,MS!$A:$F,4,FALSE),0)</f>
        <v>0</v>
      </c>
      <c r="I25" s="71">
        <f>IFERROR(VLOOKUP($A25,GS!$A:$F,4,FALSE),0)</f>
        <v>0</v>
      </c>
      <c r="J25" s="73">
        <f>IFERROR(VLOOKUP($A25,CP!$A:$F,4,FALSE),0)</f>
        <v>0</v>
      </c>
      <c r="K25" s="73">
        <f>IFERROR(VLOOKUP($A25,'CE1'!$A:$F,4,FALSE),0)</f>
        <v>0</v>
      </c>
      <c r="L25" s="73">
        <f>IFERROR(VLOOKUP($A25,'CE2'!$A:$F,4,FALSE),0)</f>
        <v>0</v>
      </c>
      <c r="M25" s="73">
        <f>IFERROR(VLOOKUP($A25,'CM1'!$A:$F,4,FALSE),0)</f>
        <v>0</v>
      </c>
      <c r="N25" s="73">
        <f>IFERROR(VLOOKUP($A25,'CM2'!$A:$F,4,FALSE),0)</f>
        <v>0</v>
      </c>
      <c r="O25" s="75">
        <f>IFERROR(VLOOKUP($A25,'6e'!$A:$T,4,FALSE),0)</f>
        <v>0</v>
      </c>
      <c r="P25" s="75">
        <f>IFERROR(VLOOKUP($A25,'5e'!$A:$F,4,FALSE),0)</f>
        <v>0</v>
      </c>
      <c r="Q25" s="75">
        <f>IFERROR(VLOOKUP($A25,'4e'!$A:$F,4,FALSE),0)</f>
        <v>0</v>
      </c>
      <c r="R25" s="75">
        <f>IFERROR(VLOOKUP($A25,'3e'!$A:$F,4,FALSE),0)</f>
        <v>0</v>
      </c>
      <c r="S25" s="77">
        <f>IFERROR(VLOOKUP($A25,'2nde'!$A:$F,4,FALSE),0)</f>
        <v>0</v>
      </c>
      <c r="T25" s="77">
        <f>IFERROR(VLOOKUP($A25,'1ere'!$A:$F,4,FALSE),0)</f>
        <v>0</v>
      </c>
      <c r="U25" s="77">
        <f>IFERROR(VLOOKUP($A25,terminale!$A:$F,4,FALSE),0)</f>
        <v>0</v>
      </c>
      <c r="V25" s="31">
        <f t="shared" si="2"/>
        <v>0</v>
      </c>
    </row>
    <row r="26" spans="1:22" ht="16" x14ac:dyDescent="0.2">
      <c r="A26" s="21" t="s">
        <v>50</v>
      </c>
      <c r="B26" s="46">
        <f t="shared" si="0"/>
        <v>0</v>
      </c>
      <c r="C26" s="51" t="str">
        <f>VLOOKUP($A26,data!$A:$F,2,FALSE)</f>
        <v xml:space="preserve">                                                   rouge</v>
      </c>
      <c r="D26" s="27">
        <f>VLOOKUP($A26,data!$A:$F,5,FALSE)</f>
        <v>1.9</v>
      </c>
      <c r="E26" s="52">
        <f t="shared" si="1"/>
        <v>0</v>
      </c>
      <c r="F26" s="64"/>
      <c r="G26" s="71">
        <f>IFERROR(VLOOKUP($A26,PS!$A:$F,4,FALSE),0)</f>
        <v>0</v>
      </c>
      <c r="H26" s="71">
        <f>IFERROR(VLOOKUP($A26,MS!$A:$F,4,FALSE),0)</f>
        <v>0</v>
      </c>
      <c r="I26" s="71">
        <f>IFERROR(VLOOKUP($A26,GS!$A:$F,4,FALSE),0)</f>
        <v>0</v>
      </c>
      <c r="J26" s="73">
        <f>IFERROR(VLOOKUP($A26,CP!$A:$F,4,FALSE),0)</f>
        <v>0</v>
      </c>
      <c r="K26" s="73">
        <f>IFERROR(VLOOKUP($A26,'CE1'!$A:$F,4,FALSE),0)</f>
        <v>0</v>
      </c>
      <c r="L26" s="73">
        <f>IFERROR(VLOOKUP($A26,'CE2'!$A:$F,4,FALSE),0)</f>
        <v>0</v>
      </c>
      <c r="M26" s="73">
        <f>IFERROR(VLOOKUP($A26,'CM1'!$A:$F,4,FALSE),0)</f>
        <v>0</v>
      </c>
      <c r="N26" s="73">
        <f>IFERROR(VLOOKUP($A26,'CM2'!$A:$F,4,FALSE),0)</f>
        <v>0</v>
      </c>
      <c r="O26" s="75">
        <f>IFERROR(VLOOKUP($A26,'6e'!$A:$T,4,FALSE),0)</f>
        <v>0</v>
      </c>
      <c r="P26" s="75">
        <f>IFERROR(VLOOKUP($A26,'5e'!$A:$F,4,FALSE),0)</f>
        <v>0</v>
      </c>
      <c r="Q26" s="75">
        <f>IFERROR(VLOOKUP($A26,'4e'!$A:$F,4,FALSE),0)</f>
        <v>0</v>
      </c>
      <c r="R26" s="75">
        <f>IFERROR(VLOOKUP($A26,'3e'!$A:$F,4,FALSE),0)</f>
        <v>0</v>
      </c>
      <c r="S26" s="77">
        <f>IFERROR(VLOOKUP($A26,'2nde'!$A:$F,4,FALSE),0)</f>
        <v>0</v>
      </c>
      <c r="T26" s="77">
        <f>IFERROR(VLOOKUP($A26,'1ere'!$A:$F,4,FALSE),0)</f>
        <v>0</v>
      </c>
      <c r="U26" s="77">
        <f>IFERROR(VLOOKUP($A26,terminale!$A:$F,4,FALSE),0)</f>
        <v>0</v>
      </c>
      <c r="V26" s="31">
        <f t="shared" si="2"/>
        <v>0</v>
      </c>
    </row>
    <row r="27" spans="1:22" ht="16" x14ac:dyDescent="0.2">
      <c r="A27" s="21" t="s">
        <v>51</v>
      </c>
      <c r="B27" s="46">
        <f t="shared" si="0"/>
        <v>0</v>
      </c>
      <c r="C27" s="51" t="str">
        <f>VLOOKUP($A27,data!$A:$F,2,FALSE)</f>
        <v xml:space="preserve">                                                   vert</v>
      </c>
      <c r="D27" s="27">
        <f>VLOOKUP($A27,data!$A:$F,5,FALSE)</f>
        <v>1.9</v>
      </c>
      <c r="E27" s="52">
        <f t="shared" si="1"/>
        <v>0</v>
      </c>
      <c r="F27" s="64"/>
      <c r="G27" s="71">
        <f>IFERROR(VLOOKUP($A27,PS!$A:$F,4,FALSE),0)</f>
        <v>0</v>
      </c>
      <c r="H27" s="71">
        <f>IFERROR(VLOOKUP($A27,MS!$A:$F,4,FALSE),0)</f>
        <v>0</v>
      </c>
      <c r="I27" s="71">
        <f>IFERROR(VLOOKUP($A27,GS!$A:$F,4,FALSE),0)</f>
        <v>0</v>
      </c>
      <c r="J27" s="73">
        <f>IFERROR(VLOOKUP($A27,CP!$A:$F,4,FALSE),0)</f>
        <v>0</v>
      </c>
      <c r="K27" s="73">
        <f>IFERROR(VLOOKUP($A27,'CE1'!$A:$F,4,FALSE),0)</f>
        <v>0</v>
      </c>
      <c r="L27" s="73">
        <f>IFERROR(VLOOKUP($A27,'CE2'!$A:$F,4,FALSE),0)</f>
        <v>0</v>
      </c>
      <c r="M27" s="73">
        <f>IFERROR(VLOOKUP($A27,'CM1'!$A:$F,4,FALSE),0)</f>
        <v>0</v>
      </c>
      <c r="N27" s="73">
        <f>IFERROR(VLOOKUP($A27,'CM2'!$A:$F,4,FALSE),0)</f>
        <v>0</v>
      </c>
      <c r="O27" s="75">
        <f>IFERROR(VLOOKUP($A27,'6e'!$A:$T,4,FALSE),0)</f>
        <v>0</v>
      </c>
      <c r="P27" s="75">
        <f>IFERROR(VLOOKUP($A27,'5e'!$A:$F,4,FALSE),0)</f>
        <v>0</v>
      </c>
      <c r="Q27" s="75">
        <f>IFERROR(VLOOKUP($A27,'4e'!$A:$F,4,FALSE),0)</f>
        <v>0</v>
      </c>
      <c r="R27" s="75">
        <f>IFERROR(VLOOKUP($A27,'3e'!$A:$F,4,FALSE),0)</f>
        <v>0</v>
      </c>
      <c r="S27" s="77">
        <f>IFERROR(VLOOKUP($A27,'2nde'!$A:$F,4,FALSE),0)</f>
        <v>0</v>
      </c>
      <c r="T27" s="77">
        <f>IFERROR(VLOOKUP($A27,'1ere'!$A:$F,4,FALSE),0)</f>
        <v>0</v>
      </c>
      <c r="U27" s="77">
        <f>IFERROR(VLOOKUP($A27,terminale!$A:$F,4,FALSE),0)</f>
        <v>0</v>
      </c>
      <c r="V27" s="31">
        <f t="shared" si="2"/>
        <v>0</v>
      </c>
    </row>
    <row r="28" spans="1:22" ht="16" x14ac:dyDescent="0.2">
      <c r="A28" s="21" t="s">
        <v>52</v>
      </c>
      <c r="B28" s="46">
        <f t="shared" si="0"/>
        <v>0</v>
      </c>
      <c r="C28" s="51" t="str">
        <f>VLOOKUP($A28,data!$A:$F,2,FALSE)</f>
        <v xml:space="preserve">                                                   violet</v>
      </c>
      <c r="D28" s="27">
        <f>VLOOKUP($A28,data!$A:$F,5,FALSE)</f>
        <v>1.9</v>
      </c>
      <c r="E28" s="52">
        <f t="shared" si="1"/>
        <v>0</v>
      </c>
      <c r="F28" s="64"/>
      <c r="G28" s="71">
        <f>IFERROR(VLOOKUP($A28,PS!$A:$F,4,FALSE),0)</f>
        <v>0</v>
      </c>
      <c r="H28" s="71">
        <f>IFERROR(VLOOKUP($A28,MS!$A:$F,4,FALSE),0)</f>
        <v>0</v>
      </c>
      <c r="I28" s="71">
        <f>IFERROR(VLOOKUP($A28,GS!$A:$F,4,FALSE),0)</f>
        <v>0</v>
      </c>
      <c r="J28" s="73">
        <f>IFERROR(VLOOKUP($A28,CP!$A:$F,4,FALSE),0)</f>
        <v>0</v>
      </c>
      <c r="K28" s="73">
        <f>IFERROR(VLOOKUP($A28,'CE1'!$A:$F,4,FALSE),0)</f>
        <v>0</v>
      </c>
      <c r="L28" s="73">
        <f>IFERROR(VLOOKUP($A28,'CE2'!$A:$F,4,FALSE),0)</f>
        <v>0</v>
      </c>
      <c r="M28" s="73">
        <f>IFERROR(VLOOKUP($A28,'CM1'!$A:$F,4,FALSE),0)</f>
        <v>0</v>
      </c>
      <c r="N28" s="73">
        <f>IFERROR(VLOOKUP($A28,'CM2'!$A:$F,4,FALSE),0)</f>
        <v>0</v>
      </c>
      <c r="O28" s="75">
        <f>IFERROR(VLOOKUP($A28,'6e'!$A:$T,4,FALSE),0)</f>
        <v>0</v>
      </c>
      <c r="P28" s="75">
        <f>IFERROR(VLOOKUP($A28,'5e'!$A:$F,4,FALSE),0)</f>
        <v>0</v>
      </c>
      <c r="Q28" s="75">
        <f>IFERROR(VLOOKUP($A28,'4e'!$A:$F,4,FALSE),0)</f>
        <v>0</v>
      </c>
      <c r="R28" s="75">
        <f>IFERROR(VLOOKUP($A28,'3e'!$A:$F,4,FALSE),0)</f>
        <v>0</v>
      </c>
      <c r="S28" s="77">
        <f>IFERROR(VLOOKUP($A28,'2nde'!$A:$F,4,FALSE),0)</f>
        <v>0</v>
      </c>
      <c r="T28" s="77">
        <f>IFERROR(VLOOKUP($A28,'1ere'!$A:$F,4,FALSE),0)</f>
        <v>0</v>
      </c>
      <c r="U28" s="77">
        <f>IFERROR(VLOOKUP($A28,terminale!$A:$F,4,FALSE),0)</f>
        <v>0</v>
      </c>
      <c r="V28" s="31">
        <f t="shared" si="2"/>
        <v>0</v>
      </c>
    </row>
    <row r="29" spans="1:22" ht="16" x14ac:dyDescent="0.2">
      <c r="A29" s="21" t="s">
        <v>53</v>
      </c>
      <c r="B29" s="46">
        <f t="shared" si="0"/>
        <v>0</v>
      </c>
      <c r="C29" s="51" t="str">
        <f>VLOOKUP($A29,data!$A:$F,2,FALSE)</f>
        <v>Cahier 24 x 32 PP à rabats SEYES 48p bleu</v>
      </c>
      <c r="D29" s="27">
        <f>VLOOKUP($A29,data!$A:$F,5,FALSE)</f>
        <v>1.8</v>
      </c>
      <c r="E29" s="52">
        <f t="shared" si="1"/>
        <v>0</v>
      </c>
      <c r="F29" s="64"/>
      <c r="G29" s="71">
        <f>IFERROR(VLOOKUP($A29,PS!$A:$F,4,FALSE),0)</f>
        <v>0</v>
      </c>
      <c r="H29" s="71">
        <f>IFERROR(VLOOKUP($A29,MS!$A:$F,4,FALSE),0)</f>
        <v>0</v>
      </c>
      <c r="I29" s="71">
        <f>IFERROR(VLOOKUP($A29,GS!$A:$F,4,FALSE),0)</f>
        <v>0</v>
      </c>
      <c r="J29" s="73">
        <f>IFERROR(VLOOKUP($A29,CP!$A:$F,4,FALSE),0)</f>
        <v>0</v>
      </c>
      <c r="K29" s="73">
        <f>IFERROR(VLOOKUP($A29,'CE1'!$A:$F,4,FALSE),0)</f>
        <v>0</v>
      </c>
      <c r="L29" s="73">
        <f>IFERROR(VLOOKUP($A29,'CE2'!$A:$F,4,FALSE),0)</f>
        <v>0</v>
      </c>
      <c r="M29" s="73">
        <f>IFERROR(VLOOKUP($A29,'CM1'!$A:$F,4,FALSE),0)</f>
        <v>0</v>
      </c>
      <c r="N29" s="73">
        <f>IFERROR(VLOOKUP($A29,'CM2'!$A:$F,4,FALSE),0)</f>
        <v>0</v>
      </c>
      <c r="O29" s="75">
        <f>IFERROR(VLOOKUP($A29,'6e'!$A:$T,4,FALSE),0)</f>
        <v>0</v>
      </c>
      <c r="P29" s="75">
        <f>IFERROR(VLOOKUP($A29,'5e'!$A:$F,4,FALSE),0)</f>
        <v>0</v>
      </c>
      <c r="Q29" s="75">
        <f>IFERROR(VLOOKUP($A29,'4e'!$A:$F,4,FALSE),0)</f>
        <v>0</v>
      </c>
      <c r="R29" s="75">
        <f>IFERROR(VLOOKUP($A29,'3e'!$A:$F,4,FALSE),0)</f>
        <v>0</v>
      </c>
      <c r="S29" s="77">
        <f>IFERROR(VLOOKUP($A29,'2nde'!$A:$F,4,FALSE),0)</f>
        <v>0</v>
      </c>
      <c r="T29" s="77">
        <f>IFERROR(VLOOKUP($A29,'1ere'!$A:$F,4,FALSE),0)</f>
        <v>0</v>
      </c>
      <c r="U29" s="77">
        <f>IFERROR(VLOOKUP($A29,terminale!$A:$F,4,FALSE),0)</f>
        <v>0</v>
      </c>
      <c r="V29" s="31">
        <f t="shared" si="2"/>
        <v>0</v>
      </c>
    </row>
    <row r="30" spans="1:22" ht="16" x14ac:dyDescent="0.2">
      <c r="A30" s="21" t="s">
        <v>54</v>
      </c>
      <c r="B30" s="46">
        <f t="shared" si="0"/>
        <v>0</v>
      </c>
      <c r="C30" s="51" t="str">
        <f>VLOOKUP($A30,data!$A:$F,2,FALSE)</f>
        <v xml:space="preserve">                                                                  jaune</v>
      </c>
      <c r="D30" s="27">
        <f>VLOOKUP($A30,data!$A:$F,5,FALSE)</f>
        <v>1.8</v>
      </c>
      <c r="E30" s="52">
        <f t="shared" si="1"/>
        <v>0</v>
      </c>
      <c r="F30" s="64"/>
      <c r="G30" s="71">
        <f>IFERROR(VLOOKUP($A30,PS!$A:$F,4,FALSE),0)</f>
        <v>0</v>
      </c>
      <c r="H30" s="71">
        <f>IFERROR(VLOOKUP($A30,MS!$A:$F,4,FALSE),0)</f>
        <v>0</v>
      </c>
      <c r="I30" s="71">
        <f>IFERROR(VLOOKUP($A30,GS!$A:$F,4,FALSE),0)</f>
        <v>0</v>
      </c>
      <c r="J30" s="73">
        <f>IFERROR(VLOOKUP($A30,CP!$A:$F,4,FALSE),0)</f>
        <v>0</v>
      </c>
      <c r="K30" s="73">
        <f>IFERROR(VLOOKUP($A30,'CE1'!$A:$F,4,FALSE),0)</f>
        <v>0</v>
      </c>
      <c r="L30" s="73">
        <f>IFERROR(VLOOKUP($A30,'CE2'!$A:$F,4,FALSE),0)</f>
        <v>0</v>
      </c>
      <c r="M30" s="73">
        <f>IFERROR(VLOOKUP($A30,'CM1'!$A:$F,4,FALSE),0)</f>
        <v>0</v>
      </c>
      <c r="N30" s="73">
        <f>IFERROR(VLOOKUP($A30,'CM2'!$A:$F,4,FALSE),0)</f>
        <v>0</v>
      </c>
      <c r="O30" s="75">
        <f>IFERROR(VLOOKUP($A30,'6e'!$A:$T,4,FALSE),0)</f>
        <v>0</v>
      </c>
      <c r="P30" s="75">
        <f>IFERROR(VLOOKUP($A30,'5e'!$A:$F,4,FALSE),0)</f>
        <v>0</v>
      </c>
      <c r="Q30" s="75">
        <f>IFERROR(VLOOKUP($A30,'4e'!$A:$F,4,FALSE),0)</f>
        <v>0</v>
      </c>
      <c r="R30" s="75">
        <f>IFERROR(VLOOKUP($A30,'3e'!$A:$F,4,FALSE),0)</f>
        <v>0</v>
      </c>
      <c r="S30" s="77">
        <f>IFERROR(VLOOKUP($A30,'2nde'!$A:$F,4,FALSE),0)</f>
        <v>0</v>
      </c>
      <c r="T30" s="77">
        <f>IFERROR(VLOOKUP($A30,'1ere'!$A:$F,4,FALSE),0)</f>
        <v>0</v>
      </c>
      <c r="U30" s="77">
        <f>IFERROR(VLOOKUP($A30,terminale!$A:$F,4,FALSE),0)</f>
        <v>0</v>
      </c>
      <c r="V30" s="31">
        <f t="shared" si="2"/>
        <v>0</v>
      </c>
    </row>
    <row r="31" spans="1:22" ht="16" x14ac:dyDescent="0.2">
      <c r="A31" s="21" t="s">
        <v>55</v>
      </c>
      <c r="B31" s="46">
        <f t="shared" si="0"/>
        <v>0</v>
      </c>
      <c r="C31" s="51" t="str">
        <f>VLOOKUP($A31,data!$A:$F,2,FALSE)</f>
        <v xml:space="preserve">                                                                  rouge</v>
      </c>
      <c r="D31" s="27">
        <f>VLOOKUP($A31,data!$A:$F,5,FALSE)</f>
        <v>1.8</v>
      </c>
      <c r="E31" s="52">
        <f t="shared" si="1"/>
        <v>0</v>
      </c>
      <c r="F31" s="64"/>
      <c r="G31" s="71">
        <f>IFERROR(VLOOKUP($A31,PS!$A:$F,4,FALSE),0)</f>
        <v>0</v>
      </c>
      <c r="H31" s="71">
        <f>IFERROR(VLOOKUP($A31,MS!$A:$F,4,FALSE),0)</f>
        <v>0</v>
      </c>
      <c r="I31" s="71">
        <f>IFERROR(VLOOKUP($A31,GS!$A:$F,4,FALSE),0)</f>
        <v>0</v>
      </c>
      <c r="J31" s="73">
        <f>IFERROR(VLOOKUP($A31,CP!$A:$F,4,FALSE),0)</f>
        <v>0</v>
      </c>
      <c r="K31" s="73">
        <f>IFERROR(VLOOKUP($A31,'CE1'!$A:$F,4,FALSE),0)</f>
        <v>0</v>
      </c>
      <c r="L31" s="73">
        <f>IFERROR(VLOOKUP($A31,'CE2'!$A:$F,4,FALSE),0)</f>
        <v>0</v>
      </c>
      <c r="M31" s="73">
        <f>IFERROR(VLOOKUP($A31,'CM1'!$A:$F,4,FALSE),0)</f>
        <v>0</v>
      </c>
      <c r="N31" s="73">
        <f>IFERROR(VLOOKUP($A31,'CM2'!$A:$F,4,FALSE),0)</f>
        <v>0</v>
      </c>
      <c r="O31" s="75">
        <f>IFERROR(VLOOKUP($A31,'6e'!$A:$T,4,FALSE),0)</f>
        <v>0</v>
      </c>
      <c r="P31" s="75">
        <f>IFERROR(VLOOKUP($A31,'5e'!$A:$F,4,FALSE),0)</f>
        <v>0</v>
      </c>
      <c r="Q31" s="75">
        <f>IFERROR(VLOOKUP($A31,'4e'!$A:$F,4,FALSE),0)</f>
        <v>0</v>
      </c>
      <c r="R31" s="75">
        <f>IFERROR(VLOOKUP($A31,'3e'!$A:$F,4,FALSE),0)</f>
        <v>0</v>
      </c>
      <c r="S31" s="77">
        <f>IFERROR(VLOOKUP($A31,'2nde'!$A:$F,4,FALSE),0)</f>
        <v>0</v>
      </c>
      <c r="T31" s="77">
        <f>IFERROR(VLOOKUP($A31,'1ere'!$A:$F,4,FALSE),0)</f>
        <v>0</v>
      </c>
      <c r="U31" s="77">
        <f>IFERROR(VLOOKUP($A31,terminale!$A:$F,4,FALSE),0)</f>
        <v>0</v>
      </c>
      <c r="V31" s="31">
        <f t="shared" si="2"/>
        <v>0</v>
      </c>
    </row>
    <row r="32" spans="1:22" ht="16" x14ac:dyDescent="0.2">
      <c r="A32" s="21" t="s">
        <v>56</v>
      </c>
      <c r="B32" s="46">
        <f t="shared" si="0"/>
        <v>0</v>
      </c>
      <c r="C32" s="51" t="str">
        <f>VLOOKUP($A32,data!$A:$F,2,FALSE)</f>
        <v xml:space="preserve">                                                                  vert</v>
      </c>
      <c r="D32" s="27">
        <f>VLOOKUP($A32,data!$A:$F,5,FALSE)</f>
        <v>1.8</v>
      </c>
      <c r="E32" s="52">
        <f t="shared" si="1"/>
        <v>0</v>
      </c>
      <c r="F32" s="64"/>
      <c r="G32" s="71">
        <f>IFERROR(VLOOKUP($A32,PS!$A:$F,4,FALSE),0)</f>
        <v>0</v>
      </c>
      <c r="H32" s="71">
        <f>IFERROR(VLOOKUP($A32,MS!$A:$F,4,FALSE),0)</f>
        <v>0</v>
      </c>
      <c r="I32" s="71">
        <f>IFERROR(VLOOKUP($A32,GS!$A:$F,4,FALSE),0)</f>
        <v>0</v>
      </c>
      <c r="J32" s="73">
        <f>IFERROR(VLOOKUP($A32,CP!$A:$F,4,FALSE),0)</f>
        <v>0</v>
      </c>
      <c r="K32" s="73">
        <f>IFERROR(VLOOKUP($A32,'CE1'!$A:$F,4,FALSE),0)</f>
        <v>0</v>
      </c>
      <c r="L32" s="73">
        <f>IFERROR(VLOOKUP($A32,'CE2'!$A:$F,4,FALSE),0)</f>
        <v>0</v>
      </c>
      <c r="M32" s="73">
        <f>IFERROR(VLOOKUP($A32,'CM1'!$A:$F,4,FALSE),0)</f>
        <v>0</v>
      </c>
      <c r="N32" s="73">
        <f>IFERROR(VLOOKUP($A32,'CM2'!$A:$F,4,FALSE),0)</f>
        <v>0</v>
      </c>
      <c r="O32" s="75">
        <f>IFERROR(VLOOKUP($A32,'6e'!$A:$T,4,FALSE),0)</f>
        <v>0</v>
      </c>
      <c r="P32" s="75">
        <f>IFERROR(VLOOKUP($A32,'5e'!$A:$F,4,FALSE),0)</f>
        <v>0</v>
      </c>
      <c r="Q32" s="75">
        <f>IFERROR(VLOOKUP($A32,'4e'!$A:$F,4,FALSE),0)</f>
        <v>0</v>
      </c>
      <c r="R32" s="75">
        <f>IFERROR(VLOOKUP($A32,'3e'!$A:$F,4,FALSE),0)</f>
        <v>0</v>
      </c>
      <c r="S32" s="77">
        <f>IFERROR(VLOOKUP($A32,'2nde'!$A:$F,4,FALSE),0)</f>
        <v>0</v>
      </c>
      <c r="T32" s="77">
        <f>IFERROR(VLOOKUP($A32,'1ere'!$A:$F,4,FALSE),0)</f>
        <v>0</v>
      </c>
      <c r="U32" s="77">
        <f>IFERROR(VLOOKUP($A32,terminale!$A:$F,4,FALSE),0)</f>
        <v>0</v>
      </c>
      <c r="V32" s="31">
        <f t="shared" si="2"/>
        <v>0</v>
      </c>
    </row>
    <row r="33" spans="1:22" ht="16" x14ac:dyDescent="0.2">
      <c r="A33" s="21" t="s">
        <v>57</v>
      </c>
      <c r="B33" s="46">
        <f t="shared" si="0"/>
        <v>0</v>
      </c>
      <c r="C33" s="51" t="str">
        <f>VLOOKUP($A33,data!$A:$F,2,FALSE)</f>
        <v>Cahier 24 x 32 PP à rabats SEYES 96p bleu</v>
      </c>
      <c r="D33" s="27">
        <f>VLOOKUP($A33,data!$A:$F,5,FALSE)</f>
        <v>2.9</v>
      </c>
      <c r="E33" s="52">
        <f t="shared" si="1"/>
        <v>0</v>
      </c>
      <c r="F33" s="64"/>
      <c r="G33" s="71">
        <f>IFERROR(VLOOKUP($A33,PS!$A:$F,4,FALSE),0)</f>
        <v>0</v>
      </c>
      <c r="H33" s="71">
        <f>IFERROR(VLOOKUP($A33,MS!$A:$F,4,FALSE),0)</f>
        <v>0</v>
      </c>
      <c r="I33" s="71">
        <f>IFERROR(VLOOKUP($A33,GS!$A:$F,4,FALSE),0)</f>
        <v>0</v>
      </c>
      <c r="J33" s="73">
        <f>IFERROR(VLOOKUP($A33,CP!$A:$F,4,FALSE),0)</f>
        <v>0</v>
      </c>
      <c r="K33" s="73">
        <f>IFERROR(VLOOKUP($A33,'CE1'!$A:$F,4,FALSE),0)</f>
        <v>0</v>
      </c>
      <c r="L33" s="73">
        <f>IFERROR(VLOOKUP($A33,'CE2'!$A:$F,4,FALSE),0)</f>
        <v>0</v>
      </c>
      <c r="M33" s="73">
        <f>IFERROR(VLOOKUP($A33,'CM1'!$A:$F,4,FALSE),0)</f>
        <v>0</v>
      </c>
      <c r="N33" s="73">
        <f>IFERROR(VLOOKUP($A33,'CM2'!$A:$F,4,FALSE),0)</f>
        <v>0</v>
      </c>
      <c r="O33" s="75">
        <f>IFERROR(VLOOKUP($A33,'6e'!$A:$T,4,FALSE),0)</f>
        <v>0</v>
      </c>
      <c r="P33" s="75">
        <f>IFERROR(VLOOKUP($A33,'5e'!$A:$F,4,FALSE),0)</f>
        <v>0</v>
      </c>
      <c r="Q33" s="75">
        <f>IFERROR(VLOOKUP($A33,'4e'!$A:$F,4,FALSE),0)</f>
        <v>0</v>
      </c>
      <c r="R33" s="75">
        <f>IFERROR(VLOOKUP($A33,'3e'!$A:$F,4,FALSE),0)</f>
        <v>0</v>
      </c>
      <c r="S33" s="77">
        <f>IFERROR(VLOOKUP($A33,'2nde'!$A:$F,4,FALSE),0)</f>
        <v>0</v>
      </c>
      <c r="T33" s="77">
        <f>IFERROR(VLOOKUP($A33,'1ere'!$A:$F,4,FALSE),0)</f>
        <v>0</v>
      </c>
      <c r="U33" s="77">
        <f>IFERROR(VLOOKUP($A33,terminale!$A:$F,4,FALSE),0)</f>
        <v>0</v>
      </c>
      <c r="V33" s="31">
        <f t="shared" si="2"/>
        <v>0</v>
      </c>
    </row>
    <row r="34" spans="1:22" ht="16" x14ac:dyDescent="0.2">
      <c r="A34" s="21" t="s">
        <v>58</v>
      </c>
      <c r="B34" s="46">
        <f t="shared" si="0"/>
        <v>0</v>
      </c>
      <c r="C34" s="51" t="str">
        <f>VLOOKUP($A34,data!$A:$F,2,FALSE)</f>
        <v xml:space="preserve">                                                                  incolore</v>
      </c>
      <c r="D34" s="27">
        <f>VLOOKUP($A34,data!$A:$F,5,FALSE)</f>
        <v>2.9</v>
      </c>
      <c r="E34" s="52">
        <f t="shared" si="1"/>
        <v>0</v>
      </c>
      <c r="F34" s="64"/>
      <c r="G34" s="71">
        <f>IFERROR(VLOOKUP($A34,PS!$A:$F,4,FALSE),0)</f>
        <v>0</v>
      </c>
      <c r="H34" s="71">
        <f>IFERROR(VLOOKUP($A34,MS!$A:$F,4,FALSE),0)</f>
        <v>0</v>
      </c>
      <c r="I34" s="71">
        <f>IFERROR(VLOOKUP($A34,GS!$A:$F,4,FALSE),0)</f>
        <v>0</v>
      </c>
      <c r="J34" s="73">
        <f>IFERROR(VLOOKUP($A34,CP!$A:$F,4,FALSE),0)</f>
        <v>0</v>
      </c>
      <c r="K34" s="73">
        <f>IFERROR(VLOOKUP($A34,'CE1'!$A:$F,4,FALSE),0)</f>
        <v>0</v>
      </c>
      <c r="L34" s="73">
        <f>IFERROR(VLOOKUP($A34,'CE2'!$A:$F,4,FALSE),0)</f>
        <v>0</v>
      </c>
      <c r="M34" s="73">
        <f>IFERROR(VLOOKUP($A34,'CM1'!$A:$F,4,FALSE),0)</f>
        <v>0</v>
      </c>
      <c r="N34" s="73">
        <f>IFERROR(VLOOKUP($A34,'CM2'!$A:$F,4,FALSE),0)</f>
        <v>0</v>
      </c>
      <c r="O34" s="75">
        <f>IFERROR(VLOOKUP($A34,'6e'!$A:$T,4,FALSE),0)</f>
        <v>0</v>
      </c>
      <c r="P34" s="75">
        <f>IFERROR(VLOOKUP($A34,'5e'!$A:$F,4,FALSE),0)</f>
        <v>0</v>
      </c>
      <c r="Q34" s="75">
        <f>IFERROR(VLOOKUP($A34,'4e'!$A:$F,4,FALSE),0)</f>
        <v>0</v>
      </c>
      <c r="R34" s="75">
        <f>IFERROR(VLOOKUP($A34,'3e'!$A:$F,4,FALSE),0)</f>
        <v>0</v>
      </c>
      <c r="S34" s="77">
        <f>IFERROR(VLOOKUP($A34,'2nde'!$A:$F,4,FALSE),0)</f>
        <v>0</v>
      </c>
      <c r="T34" s="77">
        <f>IFERROR(VLOOKUP($A34,'1ere'!$A:$F,4,FALSE),0)</f>
        <v>0</v>
      </c>
      <c r="U34" s="77">
        <f>IFERROR(VLOOKUP($A34,terminale!$A:$F,4,FALSE),0)</f>
        <v>0</v>
      </c>
      <c r="V34" s="31">
        <f t="shared" si="2"/>
        <v>0</v>
      </c>
    </row>
    <row r="35" spans="1:22" ht="16" x14ac:dyDescent="0.2">
      <c r="A35" s="21" t="s">
        <v>59</v>
      </c>
      <c r="B35" s="46">
        <f t="shared" si="0"/>
        <v>0</v>
      </c>
      <c r="C35" s="51" t="str">
        <f>VLOOKUP($A35,data!$A:$F,2,FALSE)</f>
        <v xml:space="preserve">                                                                  jaune</v>
      </c>
      <c r="D35" s="27">
        <f>VLOOKUP($A35,data!$A:$F,5,FALSE)</f>
        <v>2.9</v>
      </c>
      <c r="E35" s="52">
        <f t="shared" si="1"/>
        <v>0</v>
      </c>
      <c r="F35" s="64"/>
      <c r="G35" s="71">
        <f>IFERROR(VLOOKUP($A35,PS!$A:$F,4,FALSE),0)</f>
        <v>0</v>
      </c>
      <c r="H35" s="71">
        <f>IFERROR(VLOOKUP($A35,MS!$A:$F,4,FALSE),0)</f>
        <v>0</v>
      </c>
      <c r="I35" s="71">
        <f>IFERROR(VLOOKUP($A35,GS!$A:$F,4,FALSE),0)</f>
        <v>0</v>
      </c>
      <c r="J35" s="73">
        <f>IFERROR(VLOOKUP($A35,CP!$A:$F,4,FALSE),0)</f>
        <v>0</v>
      </c>
      <c r="K35" s="73">
        <f>IFERROR(VLOOKUP($A35,'CE1'!$A:$F,4,FALSE),0)</f>
        <v>0</v>
      </c>
      <c r="L35" s="73">
        <f>IFERROR(VLOOKUP($A35,'CE2'!$A:$F,4,FALSE),0)</f>
        <v>0</v>
      </c>
      <c r="M35" s="73">
        <f>IFERROR(VLOOKUP($A35,'CM1'!$A:$F,4,FALSE),0)</f>
        <v>0</v>
      </c>
      <c r="N35" s="73">
        <f>IFERROR(VLOOKUP($A35,'CM2'!$A:$F,4,FALSE),0)</f>
        <v>0</v>
      </c>
      <c r="O35" s="75">
        <f>IFERROR(VLOOKUP($A35,'6e'!$A:$T,4,FALSE),0)</f>
        <v>0</v>
      </c>
      <c r="P35" s="75">
        <f>IFERROR(VLOOKUP($A35,'5e'!$A:$F,4,FALSE),0)</f>
        <v>0</v>
      </c>
      <c r="Q35" s="75">
        <f>IFERROR(VLOOKUP($A35,'4e'!$A:$F,4,FALSE),0)</f>
        <v>0</v>
      </c>
      <c r="R35" s="75">
        <f>IFERROR(VLOOKUP($A35,'3e'!$A:$F,4,FALSE),0)</f>
        <v>0</v>
      </c>
      <c r="S35" s="77">
        <f>IFERROR(VLOOKUP($A35,'2nde'!$A:$F,4,FALSE),0)</f>
        <v>0</v>
      </c>
      <c r="T35" s="77">
        <f>IFERROR(VLOOKUP($A35,'1ere'!$A:$F,4,FALSE),0)</f>
        <v>0</v>
      </c>
      <c r="U35" s="77">
        <f>IFERROR(VLOOKUP($A35,terminale!$A:$F,4,FALSE),0)</f>
        <v>0</v>
      </c>
      <c r="V35" s="31">
        <f t="shared" si="2"/>
        <v>0</v>
      </c>
    </row>
    <row r="36" spans="1:22" ht="16" x14ac:dyDescent="0.2">
      <c r="A36" s="21" t="s">
        <v>60</v>
      </c>
      <c r="B36" s="46">
        <f t="shared" si="0"/>
        <v>0</v>
      </c>
      <c r="C36" s="51" t="str">
        <f>VLOOKUP($A36,data!$A:$F,2,FALSE)</f>
        <v xml:space="preserve">                                                                  rouge</v>
      </c>
      <c r="D36" s="27">
        <f>VLOOKUP($A36,data!$A:$F,5,FALSE)</f>
        <v>2.9</v>
      </c>
      <c r="E36" s="52">
        <f t="shared" si="1"/>
        <v>0</v>
      </c>
      <c r="F36" s="64"/>
      <c r="G36" s="71">
        <f>IFERROR(VLOOKUP($A36,PS!$A:$F,4,FALSE),0)</f>
        <v>0</v>
      </c>
      <c r="H36" s="71">
        <f>IFERROR(VLOOKUP($A36,MS!$A:$F,4,FALSE),0)</f>
        <v>0</v>
      </c>
      <c r="I36" s="71">
        <f>IFERROR(VLOOKUP($A36,GS!$A:$F,4,FALSE),0)</f>
        <v>0</v>
      </c>
      <c r="J36" s="73">
        <f>IFERROR(VLOOKUP($A36,CP!$A:$F,4,FALSE),0)</f>
        <v>0</v>
      </c>
      <c r="K36" s="73">
        <f>IFERROR(VLOOKUP($A36,'CE1'!$A:$F,4,FALSE),0)</f>
        <v>0</v>
      </c>
      <c r="L36" s="73">
        <f>IFERROR(VLOOKUP($A36,'CE2'!$A:$F,4,FALSE),0)</f>
        <v>0</v>
      </c>
      <c r="M36" s="73">
        <f>IFERROR(VLOOKUP($A36,'CM1'!$A:$F,4,FALSE),0)</f>
        <v>0</v>
      </c>
      <c r="N36" s="73">
        <f>IFERROR(VLOOKUP($A36,'CM2'!$A:$F,4,FALSE),0)</f>
        <v>0</v>
      </c>
      <c r="O36" s="75">
        <f>IFERROR(VLOOKUP($A36,'6e'!$A:$T,4,FALSE),0)</f>
        <v>0</v>
      </c>
      <c r="P36" s="75">
        <f>IFERROR(VLOOKUP($A36,'5e'!$A:$F,4,FALSE),0)</f>
        <v>0</v>
      </c>
      <c r="Q36" s="75">
        <f>IFERROR(VLOOKUP($A36,'4e'!$A:$F,4,FALSE),0)</f>
        <v>0</v>
      </c>
      <c r="R36" s="75">
        <f>IFERROR(VLOOKUP($A36,'3e'!$A:$F,4,FALSE),0)</f>
        <v>0</v>
      </c>
      <c r="S36" s="77">
        <f>IFERROR(VLOOKUP($A36,'2nde'!$A:$F,4,FALSE),0)</f>
        <v>0</v>
      </c>
      <c r="T36" s="77">
        <f>IFERROR(VLOOKUP($A36,'1ere'!$A:$F,4,FALSE),0)</f>
        <v>0</v>
      </c>
      <c r="U36" s="77">
        <f>IFERROR(VLOOKUP($A36,terminale!$A:$F,4,FALSE),0)</f>
        <v>0</v>
      </c>
      <c r="V36" s="31">
        <f t="shared" si="2"/>
        <v>0</v>
      </c>
    </row>
    <row r="37" spans="1:22" ht="16" x14ac:dyDescent="0.2">
      <c r="A37" s="21" t="s">
        <v>61</v>
      </c>
      <c r="B37" s="46">
        <f t="shared" si="0"/>
        <v>0</v>
      </c>
      <c r="C37" s="51" t="str">
        <f>VLOOKUP($A37,data!$A:$F,2,FALSE)</f>
        <v xml:space="preserve">                                                                  vert</v>
      </c>
      <c r="D37" s="27">
        <f>VLOOKUP($A37,data!$A:$F,5,FALSE)</f>
        <v>2.9</v>
      </c>
      <c r="E37" s="52">
        <f t="shared" si="1"/>
        <v>0</v>
      </c>
      <c r="F37" s="64"/>
      <c r="G37" s="71">
        <f>IFERROR(VLOOKUP($A37,PS!$A:$F,4,FALSE),0)</f>
        <v>0</v>
      </c>
      <c r="H37" s="71">
        <f>IFERROR(VLOOKUP($A37,MS!$A:$F,4,FALSE),0)</f>
        <v>0</v>
      </c>
      <c r="I37" s="71">
        <f>IFERROR(VLOOKUP($A37,GS!$A:$F,4,FALSE),0)</f>
        <v>0</v>
      </c>
      <c r="J37" s="73">
        <f>IFERROR(VLOOKUP($A37,CP!$A:$F,4,FALSE),0)</f>
        <v>0</v>
      </c>
      <c r="K37" s="73">
        <f>IFERROR(VLOOKUP($A37,'CE1'!$A:$F,4,FALSE),0)</f>
        <v>0</v>
      </c>
      <c r="L37" s="73">
        <f>IFERROR(VLOOKUP($A37,'CE2'!$A:$F,4,FALSE),0)</f>
        <v>0</v>
      </c>
      <c r="M37" s="73">
        <f>IFERROR(VLOOKUP($A37,'CM1'!$A:$F,4,FALSE),0)</f>
        <v>0</v>
      </c>
      <c r="N37" s="73">
        <f>IFERROR(VLOOKUP($A37,'CM2'!$A:$F,4,FALSE),0)</f>
        <v>0</v>
      </c>
      <c r="O37" s="75">
        <f>IFERROR(VLOOKUP($A37,'6e'!$A:$T,4,FALSE),0)</f>
        <v>0</v>
      </c>
      <c r="P37" s="75">
        <f>IFERROR(VLOOKUP($A37,'5e'!$A:$F,4,FALSE),0)</f>
        <v>0</v>
      </c>
      <c r="Q37" s="75">
        <f>IFERROR(VLOOKUP($A37,'4e'!$A:$F,4,FALSE),0)</f>
        <v>0</v>
      </c>
      <c r="R37" s="75">
        <f>IFERROR(VLOOKUP($A37,'3e'!$A:$F,4,FALSE),0)</f>
        <v>0</v>
      </c>
      <c r="S37" s="77">
        <f>IFERROR(VLOOKUP($A37,'2nde'!$A:$F,4,FALSE),0)</f>
        <v>0</v>
      </c>
      <c r="T37" s="77">
        <f>IFERROR(VLOOKUP($A37,'1ere'!$A:$F,4,FALSE),0)</f>
        <v>0</v>
      </c>
      <c r="U37" s="77">
        <f>IFERROR(VLOOKUP($A37,terminale!$A:$F,4,FALSE),0)</f>
        <v>0</v>
      </c>
      <c r="V37" s="31">
        <f t="shared" si="2"/>
        <v>0</v>
      </c>
    </row>
    <row r="38" spans="1:22" ht="16" x14ac:dyDescent="0.2">
      <c r="A38" s="21" t="s">
        <v>62</v>
      </c>
      <c r="B38" s="46">
        <f t="shared" si="0"/>
        <v>0</v>
      </c>
      <c r="C38" s="51" t="str">
        <f>VLOOKUP($A38,data!$A:$F,2,FALSE)</f>
        <v>Cahier 24 x 32 cartonné 5x5 96p (bleu, jaune, vert, rouge)</v>
      </c>
      <c r="D38" s="27">
        <f>VLOOKUP($A38,data!$A:$F,5,FALSE)</f>
        <v>1.3</v>
      </c>
      <c r="E38" s="52">
        <f t="shared" si="1"/>
        <v>0</v>
      </c>
      <c r="F38" s="64"/>
      <c r="G38" s="71">
        <f>IFERROR(VLOOKUP($A38,PS!$A:$F,4,FALSE),0)</f>
        <v>0</v>
      </c>
      <c r="H38" s="71">
        <f>IFERROR(VLOOKUP($A38,MS!$A:$F,4,FALSE),0)</f>
        <v>0</v>
      </c>
      <c r="I38" s="71">
        <f>IFERROR(VLOOKUP($A38,GS!$A:$F,4,FALSE),0)</f>
        <v>0</v>
      </c>
      <c r="J38" s="73">
        <f>IFERROR(VLOOKUP($A38,CP!$A:$F,4,FALSE),0)</f>
        <v>0</v>
      </c>
      <c r="K38" s="73">
        <f>IFERROR(VLOOKUP($A38,'CE1'!$A:$F,4,FALSE),0)</f>
        <v>0</v>
      </c>
      <c r="L38" s="73">
        <f>IFERROR(VLOOKUP($A38,'CE2'!$A:$F,4,FALSE),0)</f>
        <v>0</v>
      </c>
      <c r="M38" s="73">
        <f>IFERROR(VLOOKUP($A38,'CM1'!$A:$F,4,FALSE),0)</f>
        <v>0</v>
      </c>
      <c r="N38" s="73">
        <f>IFERROR(VLOOKUP($A38,'CM2'!$A:$F,4,FALSE),0)</f>
        <v>0</v>
      </c>
      <c r="O38" s="75">
        <f>IFERROR(VLOOKUP($A38,'6e'!$A:$T,4,FALSE),0)</f>
        <v>0</v>
      </c>
      <c r="P38" s="75">
        <f>IFERROR(VLOOKUP($A38,'5e'!$A:$F,4,FALSE),0)</f>
        <v>0</v>
      </c>
      <c r="Q38" s="75">
        <f>IFERROR(VLOOKUP($A38,'4e'!$A:$F,4,FALSE),0)</f>
        <v>0</v>
      </c>
      <c r="R38" s="75">
        <f>IFERROR(VLOOKUP($A38,'3e'!$A:$F,4,FALSE),0)</f>
        <v>0</v>
      </c>
      <c r="S38" s="77">
        <f>IFERROR(VLOOKUP($A38,'2nde'!$A:$F,4,FALSE),0)</f>
        <v>0</v>
      </c>
      <c r="T38" s="77">
        <f>IFERROR(VLOOKUP($A38,'1ere'!$A:$F,4,FALSE),0)</f>
        <v>0</v>
      </c>
      <c r="U38" s="77">
        <f>IFERROR(VLOOKUP($A38,terminale!$A:$F,4,FALSE),0)</f>
        <v>0</v>
      </c>
      <c r="V38" s="31">
        <f t="shared" si="2"/>
        <v>0</v>
      </c>
    </row>
    <row r="39" spans="1:22" ht="16" x14ac:dyDescent="0.2">
      <c r="A39" s="21" t="s">
        <v>192</v>
      </c>
      <c r="B39" s="46">
        <f t="shared" si="0"/>
        <v>0</v>
      </c>
      <c r="C39" s="51" t="str">
        <f>VLOOKUP($A39,data!$A:$F,2,FALSE)</f>
        <v>Cahier 24 x 32 cartonné SEYES 96 pages (bleu, jaune, vert, rouge)</v>
      </c>
      <c r="D39" s="27">
        <f>VLOOKUP($A39,data!$A:$F,5,FALSE)</f>
        <v>1.3</v>
      </c>
      <c r="E39" s="52">
        <f t="shared" si="1"/>
        <v>0</v>
      </c>
      <c r="F39" s="64"/>
      <c r="G39" s="71">
        <f>IFERROR(VLOOKUP($A39,PS!$A:$F,4,FALSE),0)</f>
        <v>0</v>
      </c>
      <c r="H39" s="71">
        <f>IFERROR(VLOOKUP($A39,MS!$A:$F,4,FALSE),0)</f>
        <v>0</v>
      </c>
      <c r="I39" s="71">
        <f>IFERROR(VLOOKUP($A39,GS!$A:$F,4,FALSE),0)</f>
        <v>0</v>
      </c>
      <c r="J39" s="73">
        <f>IFERROR(VLOOKUP($A39,CP!$A:$F,4,FALSE),0)</f>
        <v>0</v>
      </c>
      <c r="K39" s="73">
        <f>IFERROR(VLOOKUP($A39,'CE1'!$A:$F,4,FALSE),0)</f>
        <v>0</v>
      </c>
      <c r="L39" s="73">
        <f>IFERROR(VLOOKUP($A39,'CE2'!$A:$F,4,FALSE),0)</f>
        <v>0</v>
      </c>
      <c r="M39" s="73">
        <f>IFERROR(VLOOKUP($A39,'CM1'!$A:$F,4,FALSE),0)</f>
        <v>0</v>
      </c>
      <c r="N39" s="73">
        <f>IFERROR(VLOOKUP($A39,'CM2'!$A:$F,4,FALSE),0)</f>
        <v>0</v>
      </c>
      <c r="O39" s="75">
        <f>IFERROR(VLOOKUP($A39,'6e'!$A:$T,4,FALSE),0)</f>
        <v>0</v>
      </c>
      <c r="P39" s="75">
        <f>IFERROR(VLOOKUP($A39,'5e'!$A:$F,4,FALSE),0)</f>
        <v>0</v>
      </c>
      <c r="Q39" s="75">
        <f>IFERROR(VLOOKUP($A39,'4e'!$A:$F,4,FALSE),0)</f>
        <v>0</v>
      </c>
      <c r="R39" s="75">
        <f>IFERROR(VLOOKUP($A39,'3e'!$A:$F,4,FALSE),0)</f>
        <v>0</v>
      </c>
      <c r="S39" s="77">
        <f>IFERROR(VLOOKUP($A39,'2nde'!$A:$F,4,FALSE),0)</f>
        <v>0</v>
      </c>
      <c r="T39" s="77">
        <f>IFERROR(VLOOKUP($A39,'1ere'!$A:$F,4,FALSE),0)</f>
        <v>0</v>
      </c>
      <c r="U39" s="77">
        <f>IFERROR(VLOOKUP($A39,terminale!$A:$F,4,FALSE),0)</f>
        <v>0</v>
      </c>
      <c r="V39" s="31">
        <f t="shared" si="2"/>
        <v>0</v>
      </c>
    </row>
    <row r="40" spans="1:22" ht="16" x14ac:dyDescent="0.2">
      <c r="A40" s="21" t="s">
        <v>32</v>
      </c>
      <c r="B40" s="46">
        <f t="shared" si="0"/>
        <v>0</v>
      </c>
      <c r="C40" s="51" t="str">
        <f>VLOOKUP($A40,data!$A:$F,2,FALSE)</f>
        <v>Cahier 17 x 22 brouillon 48p</v>
      </c>
      <c r="D40" s="27">
        <f>VLOOKUP($A40,data!$A:$F,5,FALSE)</f>
        <v>0.3</v>
      </c>
      <c r="E40" s="52">
        <f t="shared" si="1"/>
        <v>0</v>
      </c>
      <c r="F40" s="64"/>
      <c r="G40" s="71">
        <f>IFERROR(VLOOKUP($A40,PS!$A:$F,4,FALSE),0)</f>
        <v>0</v>
      </c>
      <c r="H40" s="71">
        <f>IFERROR(VLOOKUP($A40,MS!$A:$F,4,FALSE),0)</f>
        <v>0</v>
      </c>
      <c r="I40" s="71">
        <f>IFERROR(VLOOKUP($A40,GS!$A:$F,4,FALSE),0)</f>
        <v>0</v>
      </c>
      <c r="J40" s="73">
        <f>IFERROR(VLOOKUP($A40,CP!$A:$F,4,FALSE),0)</f>
        <v>0</v>
      </c>
      <c r="K40" s="73">
        <f>IFERROR(VLOOKUP($A40,'CE1'!$A:$F,4,FALSE),0)</f>
        <v>0</v>
      </c>
      <c r="L40" s="73">
        <f>IFERROR(VLOOKUP($A40,'CE2'!$A:$F,4,FALSE),0)</f>
        <v>0</v>
      </c>
      <c r="M40" s="73">
        <f>IFERROR(VLOOKUP($A40,'CM1'!$A:$F,4,FALSE),0)</f>
        <v>0</v>
      </c>
      <c r="N40" s="73">
        <f>IFERROR(VLOOKUP($A40,'CM2'!$A:$F,4,FALSE),0)</f>
        <v>0</v>
      </c>
      <c r="O40" s="75">
        <f>IFERROR(VLOOKUP($A40,'6e'!$A:$T,4,FALSE),0)</f>
        <v>0</v>
      </c>
      <c r="P40" s="75">
        <f>IFERROR(VLOOKUP($A40,'5e'!$A:$F,4,FALSE),0)</f>
        <v>0</v>
      </c>
      <c r="Q40" s="75">
        <f>IFERROR(VLOOKUP($A40,'4e'!$A:$F,4,FALSE),0)</f>
        <v>0</v>
      </c>
      <c r="R40" s="75">
        <f>IFERROR(VLOOKUP($A40,'3e'!$A:$F,4,FALSE),0)</f>
        <v>0</v>
      </c>
      <c r="S40" s="77">
        <f>IFERROR(VLOOKUP($A40,'2nde'!$A:$F,4,FALSE),0)</f>
        <v>0</v>
      </c>
      <c r="T40" s="77">
        <f>IFERROR(VLOOKUP($A40,'1ere'!$A:$F,4,FALSE),0)</f>
        <v>0</v>
      </c>
      <c r="U40" s="77">
        <f>IFERROR(VLOOKUP($A40,terminale!$A:$F,4,FALSE),0)</f>
        <v>0</v>
      </c>
      <c r="V40" s="31">
        <f t="shared" si="2"/>
        <v>0</v>
      </c>
    </row>
    <row r="41" spans="1:22" s="48" customFormat="1" ht="15" customHeight="1" x14ac:dyDescent="0.2">
      <c r="B41" s="46"/>
      <c r="C41" s="105" t="s">
        <v>440</v>
      </c>
      <c r="D41" s="103"/>
      <c r="E41" s="103"/>
      <c r="F41" s="103"/>
      <c r="G41" s="103"/>
      <c r="H41" s="103"/>
      <c r="I41" s="103"/>
      <c r="J41" s="103"/>
      <c r="K41" s="103"/>
      <c r="L41" s="103"/>
      <c r="M41" s="103"/>
      <c r="N41" s="103"/>
      <c r="O41" s="103"/>
      <c r="P41" s="103"/>
      <c r="Q41" s="103"/>
      <c r="R41" s="103"/>
      <c r="S41" s="103"/>
      <c r="T41" s="103"/>
      <c r="U41" s="103"/>
      <c r="V41" s="104"/>
    </row>
    <row r="42" spans="1:22" ht="16" x14ac:dyDescent="0.2">
      <c r="A42" s="21" t="s">
        <v>113</v>
      </c>
      <c r="B42" s="46">
        <f t="shared" ref="B42:B52" si="3">E42</f>
        <v>0</v>
      </c>
      <c r="C42" s="51" t="str">
        <f>VLOOKUP($A42,data!$A:$F,2,FALSE)</f>
        <v>Feuillets mobiles A4 5x5 (100p)</v>
      </c>
      <c r="D42" s="27">
        <f>VLOOKUP($A42,data!$A:$F,5,FALSE)</f>
        <v>1.6</v>
      </c>
      <c r="E42" s="52">
        <f t="shared" ref="E42:E52" si="4">F42+G42+H42+I42+J42+K42+L42+M42+N42+O42+P42+Q42+R42+S42+T42+U42</f>
        <v>0</v>
      </c>
      <c r="F42" s="64"/>
      <c r="G42" s="71">
        <f>IFERROR(VLOOKUP($A42,PS!$A:$F,4,FALSE),0)</f>
        <v>0</v>
      </c>
      <c r="H42" s="71">
        <f>IFERROR(VLOOKUP($A42,MS!$A:$F,4,FALSE),0)</f>
        <v>0</v>
      </c>
      <c r="I42" s="71">
        <f>IFERROR(VLOOKUP($A42,GS!$A:$F,4,FALSE),0)</f>
        <v>0</v>
      </c>
      <c r="J42" s="73">
        <f>IFERROR(VLOOKUP($A42,CP!$A:$F,4,FALSE),0)</f>
        <v>0</v>
      </c>
      <c r="K42" s="73">
        <f>IFERROR(VLOOKUP($A42,'CE1'!$A:$F,4,FALSE),0)</f>
        <v>0</v>
      </c>
      <c r="L42" s="73">
        <f>IFERROR(VLOOKUP($A42,'CE2'!$A:$F,4,FALSE),0)</f>
        <v>0</v>
      </c>
      <c r="M42" s="73">
        <f>IFERROR(VLOOKUP($A42,'CM1'!$A:$F,4,FALSE),0)</f>
        <v>0</v>
      </c>
      <c r="N42" s="73">
        <f>IFERROR(VLOOKUP($A42,'CM2'!$A:$F,4,FALSE),0)</f>
        <v>0</v>
      </c>
      <c r="O42" s="75">
        <f>IFERROR(VLOOKUP($A42,'6e'!$A:$T,4,FALSE),0)</f>
        <v>0</v>
      </c>
      <c r="P42" s="75">
        <f>IFERROR(VLOOKUP($A42,'5e'!$A:$F,4,FALSE),0)</f>
        <v>0</v>
      </c>
      <c r="Q42" s="75">
        <f>IFERROR(VLOOKUP($A42,'4e'!$A:$F,4,FALSE),0)</f>
        <v>0</v>
      </c>
      <c r="R42" s="75">
        <f>IFERROR(VLOOKUP($A42,'3e'!$A:$F,4,FALSE),0)</f>
        <v>0</v>
      </c>
      <c r="S42" s="77">
        <f>IFERROR(VLOOKUP($A42,'2nde'!$A:$F,4,FALSE),0)</f>
        <v>0</v>
      </c>
      <c r="T42" s="77">
        <f>IFERROR(VLOOKUP($A42,'1ere'!$A:$F,4,FALSE),0)</f>
        <v>0</v>
      </c>
      <c r="U42" s="77">
        <f>IFERROR(VLOOKUP($A42,terminale!$A:$F,4,FALSE),0)</f>
        <v>0</v>
      </c>
      <c r="V42" s="31">
        <f t="shared" ref="V42:V52" si="5">E42*D42</f>
        <v>0</v>
      </c>
    </row>
    <row r="43" spans="1:22" ht="16" x14ac:dyDescent="0.2">
      <c r="A43" s="21" t="s">
        <v>114</v>
      </c>
      <c r="B43" s="46">
        <f t="shared" si="3"/>
        <v>0</v>
      </c>
      <c r="C43" s="51" t="str">
        <f>VLOOKUP($A43,data!$A:$F,2,FALSE)</f>
        <v>Feuillets mobiles A4 SEYES (100p)</v>
      </c>
      <c r="D43" s="27">
        <f>VLOOKUP($A43,data!$A:$F,5,FALSE)</f>
        <v>1.6</v>
      </c>
      <c r="E43" s="52">
        <f t="shared" si="4"/>
        <v>0</v>
      </c>
      <c r="F43" s="64"/>
      <c r="G43" s="71">
        <f>IFERROR(VLOOKUP($A43,PS!$A:$F,4,FALSE),0)</f>
        <v>0</v>
      </c>
      <c r="H43" s="71">
        <f>IFERROR(VLOOKUP($A43,MS!$A:$F,4,FALSE),0)</f>
        <v>0</v>
      </c>
      <c r="I43" s="71">
        <f>IFERROR(VLOOKUP($A43,GS!$A:$F,4,FALSE),0)</f>
        <v>0</v>
      </c>
      <c r="J43" s="73">
        <f>IFERROR(VLOOKUP($A43,CP!$A:$F,4,FALSE),0)</f>
        <v>0</v>
      </c>
      <c r="K43" s="73">
        <f>IFERROR(VLOOKUP($A43,'CE1'!$A:$F,4,FALSE),0)</f>
        <v>0</v>
      </c>
      <c r="L43" s="73">
        <f>IFERROR(VLOOKUP($A43,'CE2'!$A:$F,4,FALSE),0)</f>
        <v>0</v>
      </c>
      <c r="M43" s="73">
        <f>IFERROR(VLOOKUP($A43,'CM1'!$A:$F,4,FALSE),0)</f>
        <v>0</v>
      </c>
      <c r="N43" s="73">
        <f>IFERROR(VLOOKUP($A43,'CM2'!$A:$F,4,FALSE),0)</f>
        <v>0</v>
      </c>
      <c r="O43" s="75">
        <f>IFERROR(VLOOKUP($A43,'6e'!$A:$T,4,FALSE),0)</f>
        <v>0</v>
      </c>
      <c r="P43" s="75">
        <f>IFERROR(VLOOKUP($A43,'5e'!$A:$F,4,FALSE),0)</f>
        <v>0</v>
      </c>
      <c r="Q43" s="75">
        <f>IFERROR(VLOOKUP($A43,'4e'!$A:$F,4,FALSE),0)</f>
        <v>0</v>
      </c>
      <c r="R43" s="75">
        <f>IFERROR(VLOOKUP($A43,'3e'!$A:$F,4,FALSE),0)</f>
        <v>0</v>
      </c>
      <c r="S43" s="77">
        <f>IFERROR(VLOOKUP($A43,'2nde'!$A:$F,4,FALSE),0)</f>
        <v>0</v>
      </c>
      <c r="T43" s="77">
        <f>IFERROR(VLOOKUP($A43,'1ere'!$A:$F,4,FALSE),0)</f>
        <v>0</v>
      </c>
      <c r="U43" s="77">
        <f>IFERROR(VLOOKUP($A43,terminale!$A:$F,4,FALSE),0)</f>
        <v>0</v>
      </c>
      <c r="V43" s="31">
        <f t="shared" si="5"/>
        <v>0</v>
      </c>
    </row>
    <row r="44" spans="1:22" ht="16" x14ac:dyDescent="0.2">
      <c r="A44" s="21" t="s">
        <v>103</v>
      </c>
      <c r="B44" s="46">
        <f t="shared" si="3"/>
        <v>0</v>
      </c>
      <c r="C44" s="51" t="str">
        <f>VLOOKUP($A44,data!$A:$F,2,FALSE)</f>
        <v>Copies doubles A4 5x5 (200p)</v>
      </c>
      <c r="D44" s="27">
        <f>VLOOKUP($A44,data!$A:$F,5,FALSE)</f>
        <v>2.5</v>
      </c>
      <c r="E44" s="52">
        <f t="shared" si="4"/>
        <v>0</v>
      </c>
      <c r="F44" s="64"/>
      <c r="G44" s="71">
        <f>IFERROR(VLOOKUP($A44,PS!$A:$F,4,FALSE),0)</f>
        <v>0</v>
      </c>
      <c r="H44" s="71">
        <f>IFERROR(VLOOKUP($A44,MS!$A:$F,4,FALSE),0)</f>
        <v>0</v>
      </c>
      <c r="I44" s="71">
        <f>IFERROR(VLOOKUP($A44,GS!$A:$F,4,FALSE),0)</f>
        <v>0</v>
      </c>
      <c r="J44" s="73">
        <f>IFERROR(VLOOKUP($A44,CP!$A:$F,4,FALSE),0)</f>
        <v>0</v>
      </c>
      <c r="K44" s="73">
        <f>IFERROR(VLOOKUP($A44,'CE1'!$A:$F,4,FALSE),0)</f>
        <v>0</v>
      </c>
      <c r="L44" s="73">
        <f>IFERROR(VLOOKUP($A44,'CE2'!$A:$F,4,FALSE),0)</f>
        <v>0</v>
      </c>
      <c r="M44" s="73">
        <f>IFERROR(VLOOKUP($A44,'CM1'!$A:$F,4,FALSE),0)</f>
        <v>0</v>
      </c>
      <c r="N44" s="73">
        <f>IFERROR(VLOOKUP($A44,'CM2'!$A:$F,4,FALSE),0)</f>
        <v>0</v>
      </c>
      <c r="O44" s="75">
        <f>IFERROR(VLOOKUP($A44,'6e'!$A:$T,4,FALSE),0)</f>
        <v>0</v>
      </c>
      <c r="P44" s="75">
        <f>IFERROR(VLOOKUP($A44,'5e'!$A:$F,4,FALSE),0)</f>
        <v>0</v>
      </c>
      <c r="Q44" s="75">
        <f>IFERROR(VLOOKUP($A44,'4e'!$A:$F,4,FALSE),0)</f>
        <v>0</v>
      </c>
      <c r="R44" s="75">
        <f>IFERROR(VLOOKUP($A44,'3e'!$A:$F,4,FALSE),0)</f>
        <v>0</v>
      </c>
      <c r="S44" s="77">
        <f>IFERROR(VLOOKUP($A44,'2nde'!$A:$F,4,FALSE),0)</f>
        <v>0</v>
      </c>
      <c r="T44" s="77">
        <f>IFERROR(VLOOKUP($A44,'1ere'!$A:$F,4,FALSE),0)</f>
        <v>0</v>
      </c>
      <c r="U44" s="77">
        <f>IFERROR(VLOOKUP($A44,terminale!$A:$F,4,FALSE),0)</f>
        <v>0</v>
      </c>
      <c r="V44" s="31">
        <f t="shared" si="5"/>
        <v>0</v>
      </c>
    </row>
    <row r="45" spans="1:22" ht="16" x14ac:dyDescent="0.2">
      <c r="A45" s="21" t="s">
        <v>104</v>
      </c>
      <c r="B45" s="46">
        <f t="shared" si="3"/>
        <v>0</v>
      </c>
      <c r="C45" s="51" t="str">
        <f>VLOOKUP($A45,data!$A:$F,2,FALSE)</f>
        <v>Copies doubles A4 SEYES (200p)</v>
      </c>
      <c r="D45" s="27">
        <f>VLOOKUP($A45,data!$A:$F,5,FALSE)</f>
        <v>2.5</v>
      </c>
      <c r="E45" s="52">
        <f t="shared" si="4"/>
        <v>0</v>
      </c>
      <c r="F45" s="64"/>
      <c r="G45" s="71">
        <f>IFERROR(VLOOKUP($A45,PS!$A:$F,4,FALSE),0)</f>
        <v>0</v>
      </c>
      <c r="H45" s="71">
        <f>IFERROR(VLOOKUP($A45,MS!$A:$F,4,FALSE),0)</f>
        <v>0</v>
      </c>
      <c r="I45" s="71">
        <f>IFERROR(VLOOKUP($A45,GS!$A:$F,4,FALSE),0)</f>
        <v>0</v>
      </c>
      <c r="J45" s="73">
        <f>IFERROR(VLOOKUP($A45,CP!$A:$F,4,FALSE),0)</f>
        <v>0</v>
      </c>
      <c r="K45" s="73">
        <f>IFERROR(VLOOKUP($A45,'CE1'!$A:$F,4,FALSE),0)</f>
        <v>0</v>
      </c>
      <c r="L45" s="73">
        <f>IFERROR(VLOOKUP($A45,'CE2'!$A:$F,4,FALSE),0)</f>
        <v>0</v>
      </c>
      <c r="M45" s="73">
        <f>IFERROR(VLOOKUP($A45,'CM1'!$A:$F,4,FALSE),0)</f>
        <v>0</v>
      </c>
      <c r="N45" s="73">
        <f>IFERROR(VLOOKUP($A45,'CM2'!$A:$F,4,FALSE),0)</f>
        <v>0</v>
      </c>
      <c r="O45" s="75">
        <f>IFERROR(VLOOKUP($A45,'6e'!$A:$T,4,FALSE),0)</f>
        <v>0</v>
      </c>
      <c r="P45" s="75">
        <f>IFERROR(VLOOKUP($A45,'5e'!$A:$F,4,FALSE),0)</f>
        <v>0</v>
      </c>
      <c r="Q45" s="75">
        <f>IFERROR(VLOOKUP($A45,'4e'!$A:$F,4,FALSE),0)</f>
        <v>0</v>
      </c>
      <c r="R45" s="75">
        <f>IFERROR(VLOOKUP($A45,'3e'!$A:$F,4,FALSE),0)</f>
        <v>0</v>
      </c>
      <c r="S45" s="77">
        <f>IFERROR(VLOOKUP($A45,'2nde'!$A:$F,4,FALSE),0)</f>
        <v>0</v>
      </c>
      <c r="T45" s="77">
        <f>IFERROR(VLOOKUP($A45,'1ere'!$A:$F,4,FALSE),0)</f>
        <v>0</v>
      </c>
      <c r="U45" s="77">
        <f>IFERROR(VLOOKUP($A45,terminale!$A:$F,4,FALSE),0)</f>
        <v>0</v>
      </c>
      <c r="V45" s="31">
        <f t="shared" si="5"/>
        <v>0</v>
      </c>
    </row>
    <row r="46" spans="1:22" ht="16" x14ac:dyDescent="0.2">
      <c r="A46" s="21" t="s">
        <v>115</v>
      </c>
      <c r="B46" s="46">
        <f t="shared" si="3"/>
        <v>0</v>
      </c>
      <c r="C46" s="51" t="str">
        <f>VLOOKUP($A46,data!$A:$F,2,FALSE)</f>
        <v>Feuillets mobiles A4 dessin (100p)</v>
      </c>
      <c r="D46" s="27">
        <f>VLOOKUP($A46,data!$A:$F,5,FALSE)</f>
        <v>2.2999999999999998</v>
      </c>
      <c r="E46" s="52">
        <f t="shared" si="4"/>
        <v>0</v>
      </c>
      <c r="F46" s="64"/>
      <c r="G46" s="71">
        <f>IFERROR(VLOOKUP($A46,PS!$A:$F,4,FALSE),0)</f>
        <v>0</v>
      </c>
      <c r="H46" s="71">
        <f>IFERROR(VLOOKUP($A46,MS!$A:$F,4,FALSE),0)</f>
        <v>0</v>
      </c>
      <c r="I46" s="71">
        <f>IFERROR(VLOOKUP($A46,GS!$A:$F,4,FALSE),0)</f>
        <v>0</v>
      </c>
      <c r="J46" s="73">
        <f>IFERROR(VLOOKUP($A46,CP!$A:$F,4,FALSE),0)</f>
        <v>0</v>
      </c>
      <c r="K46" s="73">
        <f>IFERROR(VLOOKUP($A46,'CE1'!$A:$F,4,FALSE),0)</f>
        <v>0</v>
      </c>
      <c r="L46" s="73">
        <f>IFERROR(VLOOKUP($A46,'CE2'!$A:$F,4,FALSE),0)</f>
        <v>0</v>
      </c>
      <c r="M46" s="73">
        <f>IFERROR(VLOOKUP($A46,'CM1'!$A:$F,4,FALSE),0)</f>
        <v>0</v>
      </c>
      <c r="N46" s="73">
        <f>IFERROR(VLOOKUP($A46,'CM2'!$A:$F,4,FALSE),0)</f>
        <v>0</v>
      </c>
      <c r="O46" s="75">
        <f>IFERROR(VLOOKUP($A46,'6e'!$A:$T,4,FALSE),0)</f>
        <v>0</v>
      </c>
      <c r="P46" s="75">
        <f>IFERROR(VLOOKUP($A46,'5e'!$A:$F,4,FALSE),0)</f>
        <v>0</v>
      </c>
      <c r="Q46" s="75">
        <f>IFERROR(VLOOKUP($A46,'4e'!$A:$F,4,FALSE),0)</f>
        <v>0</v>
      </c>
      <c r="R46" s="75">
        <f>IFERROR(VLOOKUP($A46,'3e'!$A:$F,4,FALSE),0)</f>
        <v>0</v>
      </c>
      <c r="S46" s="77">
        <f>IFERROR(VLOOKUP($A46,'2nde'!$A:$F,4,FALSE),0)</f>
        <v>0</v>
      </c>
      <c r="T46" s="77">
        <f>IFERROR(VLOOKUP($A46,'1ere'!$A:$F,4,FALSE),0)</f>
        <v>0</v>
      </c>
      <c r="U46" s="77">
        <f>IFERROR(VLOOKUP($A46,terminale!$A:$F,4,FALSE),0)</f>
        <v>0</v>
      </c>
      <c r="V46" s="31">
        <f t="shared" si="5"/>
        <v>0</v>
      </c>
    </row>
    <row r="47" spans="1:22" ht="16" x14ac:dyDescent="0.2">
      <c r="A47" s="21" t="s">
        <v>112</v>
      </c>
      <c r="B47" s="46">
        <f t="shared" si="3"/>
        <v>0</v>
      </c>
      <c r="C47" s="51" t="str">
        <f>VLOOKUP($A47,data!$A:$F,2,FALSE)</f>
        <v>Feuilles A4 papier millimétré (12x)</v>
      </c>
      <c r="D47" s="27">
        <f>VLOOKUP($A47,data!$A:$F,5,FALSE)</f>
        <v>3.7</v>
      </c>
      <c r="E47" s="52">
        <f t="shared" si="4"/>
        <v>0</v>
      </c>
      <c r="F47" s="64"/>
      <c r="G47" s="71">
        <f>IFERROR(VLOOKUP($A47,PS!$A:$F,4,FALSE),0)</f>
        <v>0</v>
      </c>
      <c r="H47" s="71">
        <f>IFERROR(VLOOKUP($A47,MS!$A:$F,4,FALSE),0)</f>
        <v>0</v>
      </c>
      <c r="I47" s="71">
        <f>IFERROR(VLOOKUP($A47,GS!$A:$F,4,FALSE),0)</f>
        <v>0</v>
      </c>
      <c r="J47" s="73">
        <f>IFERROR(VLOOKUP($A47,CP!$A:$F,4,FALSE),0)</f>
        <v>0</v>
      </c>
      <c r="K47" s="73">
        <f>IFERROR(VLOOKUP($A47,'CE1'!$A:$F,4,FALSE),0)</f>
        <v>0</v>
      </c>
      <c r="L47" s="73">
        <f>IFERROR(VLOOKUP($A47,'CE2'!$A:$F,4,FALSE),0)</f>
        <v>0</v>
      </c>
      <c r="M47" s="73">
        <f>IFERROR(VLOOKUP($A47,'CM1'!$A:$F,4,FALSE),0)</f>
        <v>0</v>
      </c>
      <c r="N47" s="73">
        <f>IFERROR(VLOOKUP($A47,'CM2'!$A:$F,4,FALSE),0)</f>
        <v>0</v>
      </c>
      <c r="O47" s="75">
        <f>IFERROR(VLOOKUP($A47,'6e'!$A:$T,4,FALSE),0)</f>
        <v>0</v>
      </c>
      <c r="P47" s="75">
        <f>IFERROR(VLOOKUP($A47,'5e'!$A:$F,4,FALSE),0)</f>
        <v>0</v>
      </c>
      <c r="Q47" s="75">
        <f>IFERROR(VLOOKUP($A47,'4e'!$A:$F,4,FALSE),0)</f>
        <v>0</v>
      </c>
      <c r="R47" s="75">
        <f>IFERROR(VLOOKUP($A47,'3e'!$A:$F,4,FALSE),0)</f>
        <v>0</v>
      </c>
      <c r="S47" s="77">
        <f>IFERROR(VLOOKUP($A47,'2nde'!$A:$F,4,FALSE),0)</f>
        <v>0</v>
      </c>
      <c r="T47" s="77">
        <f>IFERROR(VLOOKUP($A47,'1ere'!$A:$F,4,FALSE),0)</f>
        <v>0</v>
      </c>
      <c r="U47" s="77">
        <f>IFERROR(VLOOKUP($A47,terminale!$A:$F,4,FALSE),0)</f>
        <v>0</v>
      </c>
      <c r="V47" s="31">
        <f t="shared" si="5"/>
        <v>0</v>
      </c>
    </row>
    <row r="48" spans="1:22" ht="16" x14ac:dyDescent="0.2">
      <c r="A48" s="21" t="s">
        <v>111</v>
      </c>
      <c r="B48" s="46">
        <f t="shared" si="3"/>
        <v>0</v>
      </c>
      <c r="C48" s="51" t="str">
        <f>VLOOKUP($A48,data!$A:$F,2,FALSE)</f>
        <v>Feuilles A4 papier calque (12x)</v>
      </c>
      <c r="D48" s="27">
        <f>VLOOKUP($A48,data!$A:$F,5,FALSE)</f>
        <v>2.7</v>
      </c>
      <c r="E48" s="52">
        <f t="shared" si="4"/>
        <v>0</v>
      </c>
      <c r="F48" s="64"/>
      <c r="G48" s="71">
        <f>IFERROR(VLOOKUP($A48,PS!$A:$F,4,FALSE),0)</f>
        <v>0</v>
      </c>
      <c r="H48" s="71">
        <f>IFERROR(VLOOKUP($A48,MS!$A:$F,4,FALSE),0)</f>
        <v>0</v>
      </c>
      <c r="I48" s="71">
        <f>IFERROR(VLOOKUP($A48,GS!$A:$F,4,FALSE),0)</f>
        <v>0</v>
      </c>
      <c r="J48" s="73">
        <f>IFERROR(VLOOKUP($A48,CP!$A:$F,4,FALSE),0)</f>
        <v>0</v>
      </c>
      <c r="K48" s="73">
        <f>IFERROR(VLOOKUP($A48,'CE1'!$A:$F,4,FALSE),0)</f>
        <v>0</v>
      </c>
      <c r="L48" s="73">
        <f>IFERROR(VLOOKUP($A48,'CE2'!$A:$F,4,FALSE),0)</f>
        <v>0</v>
      </c>
      <c r="M48" s="73">
        <f>IFERROR(VLOOKUP($A48,'CM1'!$A:$F,4,FALSE),0)</f>
        <v>0</v>
      </c>
      <c r="N48" s="73">
        <f>IFERROR(VLOOKUP($A48,'CM2'!$A:$F,4,FALSE),0)</f>
        <v>0</v>
      </c>
      <c r="O48" s="75">
        <f>IFERROR(VLOOKUP($A48,'6e'!$A:$T,4,FALSE),0)</f>
        <v>0</v>
      </c>
      <c r="P48" s="75">
        <f>IFERROR(VLOOKUP($A48,'5e'!$A:$F,4,FALSE),0)</f>
        <v>0</v>
      </c>
      <c r="Q48" s="75">
        <f>IFERROR(VLOOKUP($A48,'4e'!$A:$F,4,FALSE),0)</f>
        <v>0</v>
      </c>
      <c r="R48" s="75">
        <f>IFERROR(VLOOKUP($A48,'3e'!$A:$F,4,FALSE),0)</f>
        <v>0</v>
      </c>
      <c r="S48" s="77">
        <f>IFERROR(VLOOKUP($A48,'2nde'!$A:$F,4,FALSE),0)</f>
        <v>0</v>
      </c>
      <c r="T48" s="77">
        <f>IFERROR(VLOOKUP($A48,'1ere'!$A:$F,4,FALSE),0)</f>
        <v>0</v>
      </c>
      <c r="U48" s="77">
        <f>IFERROR(VLOOKUP($A48,terminale!$A:$F,4,FALSE),0)</f>
        <v>0</v>
      </c>
      <c r="V48" s="31">
        <f t="shared" si="5"/>
        <v>0</v>
      </c>
    </row>
    <row r="49" spans="1:22" ht="16" x14ac:dyDescent="0.2">
      <c r="A49" s="21" t="s">
        <v>30</v>
      </c>
      <c r="B49" s="46">
        <f t="shared" si="3"/>
        <v>0</v>
      </c>
      <c r="C49" s="51" t="str">
        <f>VLOOKUP($A49,data!$A:$F,2,FALSE)</f>
        <v>Bloc dessin A4 Canson à spirales 50p 160g</v>
      </c>
      <c r="D49" s="27">
        <f>VLOOKUP($A49,data!$A:$F,5,FALSE)</f>
        <v>6.6</v>
      </c>
      <c r="E49" s="52">
        <f t="shared" si="4"/>
        <v>0</v>
      </c>
      <c r="F49" s="64"/>
      <c r="G49" s="71">
        <f>IFERROR(VLOOKUP($A49,PS!$A:$F,4,FALSE),0)</f>
        <v>0</v>
      </c>
      <c r="H49" s="71">
        <f>IFERROR(VLOOKUP($A49,MS!$A:$F,4,FALSE),0)</f>
        <v>0</v>
      </c>
      <c r="I49" s="71">
        <f>IFERROR(VLOOKUP($A49,GS!$A:$F,4,FALSE),0)</f>
        <v>0</v>
      </c>
      <c r="J49" s="73">
        <f>IFERROR(VLOOKUP($A49,CP!$A:$F,4,FALSE),0)</f>
        <v>0</v>
      </c>
      <c r="K49" s="73">
        <f>IFERROR(VLOOKUP($A49,'CE1'!$A:$F,4,FALSE),0)</f>
        <v>0</v>
      </c>
      <c r="L49" s="73">
        <f>IFERROR(VLOOKUP($A49,'CE2'!$A:$F,4,FALSE),0)</f>
        <v>0</v>
      </c>
      <c r="M49" s="73">
        <f>IFERROR(VLOOKUP($A49,'CM1'!$A:$F,4,FALSE),0)</f>
        <v>0</v>
      </c>
      <c r="N49" s="73">
        <f>IFERROR(VLOOKUP($A49,'CM2'!$A:$F,4,FALSE),0)</f>
        <v>0</v>
      </c>
      <c r="O49" s="75">
        <f>IFERROR(VLOOKUP($A49,'6e'!$A:$T,4,FALSE),0)</f>
        <v>0</v>
      </c>
      <c r="P49" s="75">
        <f>IFERROR(VLOOKUP($A49,'5e'!$A:$F,4,FALSE),0)</f>
        <v>0</v>
      </c>
      <c r="Q49" s="75">
        <f>IFERROR(VLOOKUP($A49,'4e'!$A:$F,4,FALSE),0)</f>
        <v>0</v>
      </c>
      <c r="R49" s="75">
        <f>IFERROR(VLOOKUP($A49,'3e'!$A:$F,4,FALSE),0)</f>
        <v>0</v>
      </c>
      <c r="S49" s="77">
        <f>IFERROR(VLOOKUP($A49,'2nde'!$A:$F,4,FALSE),0)</f>
        <v>0</v>
      </c>
      <c r="T49" s="77">
        <f>IFERROR(VLOOKUP($A49,'1ere'!$A:$F,4,FALSE),0)</f>
        <v>0</v>
      </c>
      <c r="U49" s="77">
        <f>IFERROR(VLOOKUP($A49,terminale!$A:$F,4,FALSE),0)</f>
        <v>0</v>
      </c>
      <c r="V49" s="31">
        <f t="shared" si="5"/>
        <v>0</v>
      </c>
    </row>
    <row r="50" spans="1:22" ht="16" x14ac:dyDescent="0.2">
      <c r="A50" s="21" t="s">
        <v>31</v>
      </c>
      <c r="B50" s="46">
        <f t="shared" si="3"/>
        <v>0</v>
      </c>
      <c r="C50" s="51" t="str">
        <f>VLOOKUP($A50,data!$A:$F,2,FALSE)</f>
        <v>Bloc dessin A4 à spirales à gauche 86p 110g</v>
      </c>
      <c r="D50" s="27">
        <f>VLOOKUP($A50,data!$A:$F,5,FALSE)</f>
        <v>5.9</v>
      </c>
      <c r="E50" s="52">
        <f t="shared" si="4"/>
        <v>0</v>
      </c>
      <c r="F50" s="64"/>
      <c r="G50" s="71">
        <f>IFERROR(VLOOKUP($A50,PS!$A:$F,4,FALSE),0)</f>
        <v>0</v>
      </c>
      <c r="H50" s="71">
        <f>IFERROR(VLOOKUP($A50,MS!$A:$F,4,FALSE),0)</f>
        <v>0</v>
      </c>
      <c r="I50" s="71">
        <f>IFERROR(VLOOKUP($A50,GS!$A:$F,4,FALSE),0)</f>
        <v>0</v>
      </c>
      <c r="J50" s="73">
        <f>IFERROR(VLOOKUP($A50,CP!$A:$F,4,FALSE),0)</f>
        <v>0</v>
      </c>
      <c r="K50" s="73">
        <f>IFERROR(VLOOKUP($A50,'CE1'!$A:$F,4,FALSE),0)</f>
        <v>0</v>
      </c>
      <c r="L50" s="73">
        <f>IFERROR(VLOOKUP($A50,'CE2'!$A:$F,4,FALSE),0)</f>
        <v>0</v>
      </c>
      <c r="M50" s="73">
        <f>IFERROR(VLOOKUP($A50,'CM1'!$A:$F,4,FALSE),0)</f>
        <v>0</v>
      </c>
      <c r="N50" s="73">
        <f>IFERROR(VLOOKUP($A50,'CM2'!$A:$F,4,FALSE),0)</f>
        <v>0</v>
      </c>
      <c r="O50" s="75">
        <f>IFERROR(VLOOKUP($A50,'6e'!$A:$T,4,FALSE),0)</f>
        <v>0</v>
      </c>
      <c r="P50" s="75">
        <f>IFERROR(VLOOKUP($A50,'5e'!$A:$F,4,FALSE),0)</f>
        <v>0</v>
      </c>
      <c r="Q50" s="75">
        <f>IFERROR(VLOOKUP($A50,'4e'!$A:$F,4,FALSE),0)</f>
        <v>0</v>
      </c>
      <c r="R50" s="75">
        <f>IFERROR(VLOOKUP($A50,'3e'!$A:$F,4,FALSE),0)</f>
        <v>0</v>
      </c>
      <c r="S50" s="77">
        <f>IFERROR(VLOOKUP($A50,'2nde'!$A:$F,4,FALSE),0)</f>
        <v>0</v>
      </c>
      <c r="T50" s="77">
        <f>IFERROR(VLOOKUP($A50,'1ere'!$A:$F,4,FALSE),0)</f>
        <v>0</v>
      </c>
      <c r="U50" s="77">
        <f>IFERROR(VLOOKUP($A50,terminale!$A:$F,4,FALSE),0)</f>
        <v>0</v>
      </c>
      <c r="V50" s="31">
        <f t="shared" si="5"/>
        <v>0</v>
      </c>
    </row>
    <row r="51" spans="1:22" ht="16" x14ac:dyDescent="0.2">
      <c r="A51" s="21" t="s">
        <v>29</v>
      </c>
      <c r="B51" s="46">
        <f t="shared" si="3"/>
        <v>0</v>
      </c>
      <c r="C51" s="51" t="str">
        <f>VLOOKUP($A51,data!$A:$F,2,FALSE)</f>
        <v>Bloc dessin A4 80 pages</v>
      </c>
      <c r="D51" s="27">
        <f>VLOOKUP($A51,data!$A:$F,5,FALSE)</f>
        <v>1.1000000000000001</v>
      </c>
      <c r="E51" s="52">
        <f t="shared" si="4"/>
        <v>0</v>
      </c>
      <c r="F51" s="64"/>
      <c r="G51" s="71">
        <f>IFERROR(VLOOKUP($A51,PS!$A:$F,4,FALSE),0)</f>
        <v>0</v>
      </c>
      <c r="H51" s="71">
        <f>IFERROR(VLOOKUP($A51,MS!$A:$F,4,FALSE),0)</f>
        <v>0</v>
      </c>
      <c r="I51" s="71">
        <f>IFERROR(VLOOKUP($A51,GS!$A:$F,4,FALSE),0)</f>
        <v>0</v>
      </c>
      <c r="J51" s="73">
        <f>IFERROR(VLOOKUP($A51,CP!$A:$F,4,FALSE),0)</f>
        <v>0</v>
      </c>
      <c r="K51" s="73">
        <f>IFERROR(VLOOKUP($A51,'CE1'!$A:$F,4,FALSE),0)</f>
        <v>0</v>
      </c>
      <c r="L51" s="73">
        <f>IFERROR(VLOOKUP($A51,'CE2'!$A:$F,4,FALSE),0)</f>
        <v>0</v>
      </c>
      <c r="M51" s="73">
        <f>IFERROR(VLOOKUP($A51,'CM1'!$A:$F,4,FALSE),0)</f>
        <v>0</v>
      </c>
      <c r="N51" s="73">
        <f>IFERROR(VLOOKUP($A51,'CM2'!$A:$F,4,FALSE),0)</f>
        <v>0</v>
      </c>
      <c r="O51" s="75">
        <f>IFERROR(VLOOKUP($A51,'6e'!$A:$T,4,FALSE),0)</f>
        <v>0</v>
      </c>
      <c r="P51" s="75">
        <f>IFERROR(VLOOKUP($A51,'5e'!$A:$F,4,FALSE),0)</f>
        <v>0</v>
      </c>
      <c r="Q51" s="75">
        <f>IFERROR(VLOOKUP($A51,'4e'!$A:$F,4,FALSE),0)</f>
        <v>0</v>
      </c>
      <c r="R51" s="75">
        <f>IFERROR(VLOOKUP($A51,'3e'!$A:$F,4,FALSE),0)</f>
        <v>0</v>
      </c>
      <c r="S51" s="77">
        <f>IFERROR(VLOOKUP($A51,'2nde'!$A:$F,4,FALSE),0)</f>
        <v>0</v>
      </c>
      <c r="T51" s="77">
        <f>IFERROR(VLOOKUP($A51,'1ere'!$A:$F,4,FALSE),0)</f>
        <v>0</v>
      </c>
      <c r="U51" s="77">
        <f>IFERROR(VLOOKUP($A51,terminale!$A:$F,4,FALSE),0)</f>
        <v>0</v>
      </c>
      <c r="V51" s="31">
        <f t="shared" si="5"/>
        <v>0</v>
      </c>
    </row>
    <row r="52" spans="1:22" ht="16" x14ac:dyDescent="0.2">
      <c r="A52" s="21" t="s">
        <v>28</v>
      </c>
      <c r="B52" s="46">
        <f t="shared" si="3"/>
        <v>0</v>
      </c>
      <c r="C52" s="51" t="str">
        <f>VLOOKUP($A52,data!$A:$F,2,FALSE)</f>
        <v>Bloc dessin A3 28 pages</v>
      </c>
      <c r="D52" s="27">
        <f>VLOOKUP($A52,data!$A:$F,5,FALSE)</f>
        <v>2.1</v>
      </c>
      <c r="E52" s="52">
        <f t="shared" si="4"/>
        <v>0</v>
      </c>
      <c r="F52" s="64"/>
      <c r="G52" s="71">
        <f>IFERROR(VLOOKUP($A52,PS!$A:$F,4,FALSE),0)</f>
        <v>0</v>
      </c>
      <c r="H52" s="71">
        <f>IFERROR(VLOOKUP($A52,MS!$A:$F,4,FALSE),0)</f>
        <v>0</v>
      </c>
      <c r="I52" s="71">
        <f>IFERROR(VLOOKUP($A52,GS!$A:$F,4,FALSE),0)</f>
        <v>0</v>
      </c>
      <c r="J52" s="73">
        <f>IFERROR(VLOOKUP($A52,CP!$A:$F,4,FALSE),0)</f>
        <v>0</v>
      </c>
      <c r="K52" s="73">
        <f>IFERROR(VLOOKUP($A52,'CE1'!$A:$F,4,FALSE),0)</f>
        <v>0</v>
      </c>
      <c r="L52" s="73">
        <f>IFERROR(VLOOKUP($A52,'CE2'!$A:$F,4,FALSE),0)</f>
        <v>0</v>
      </c>
      <c r="M52" s="73">
        <f>IFERROR(VLOOKUP($A52,'CM1'!$A:$F,4,FALSE),0)</f>
        <v>0</v>
      </c>
      <c r="N52" s="73">
        <f>IFERROR(VLOOKUP($A52,'CM2'!$A:$F,4,FALSE),0)</f>
        <v>0</v>
      </c>
      <c r="O52" s="75">
        <f>IFERROR(VLOOKUP($A52,'6e'!$A:$T,4,FALSE),0)</f>
        <v>0</v>
      </c>
      <c r="P52" s="75">
        <f>IFERROR(VLOOKUP($A52,'5e'!$A:$F,4,FALSE),0)</f>
        <v>0</v>
      </c>
      <c r="Q52" s="75">
        <f>IFERROR(VLOOKUP($A52,'4e'!$A:$F,4,FALSE),0)</f>
        <v>0</v>
      </c>
      <c r="R52" s="75">
        <f>IFERROR(VLOOKUP($A52,'3e'!$A:$F,4,FALSE),0)</f>
        <v>0</v>
      </c>
      <c r="S52" s="77">
        <f>IFERROR(VLOOKUP($A52,'2nde'!$A:$F,4,FALSE),0)</f>
        <v>0</v>
      </c>
      <c r="T52" s="77">
        <f>IFERROR(VLOOKUP($A52,'1ere'!$A:$F,4,FALSE),0)</f>
        <v>0</v>
      </c>
      <c r="U52" s="77">
        <f>IFERROR(VLOOKUP($A52,terminale!$A:$F,4,FALSE),0)</f>
        <v>0</v>
      </c>
      <c r="V52" s="31">
        <f t="shared" si="5"/>
        <v>0</v>
      </c>
    </row>
    <row r="53" spans="1:22" s="48" customFormat="1" ht="15" customHeight="1" x14ac:dyDescent="0.2">
      <c r="B53" s="46"/>
      <c r="C53" s="105" t="s">
        <v>441</v>
      </c>
      <c r="D53" s="103"/>
      <c r="E53" s="103"/>
      <c r="F53" s="103"/>
      <c r="G53" s="103"/>
      <c r="H53" s="103"/>
      <c r="I53" s="103"/>
      <c r="J53" s="103"/>
      <c r="K53" s="103"/>
      <c r="L53" s="103"/>
      <c r="M53" s="103"/>
      <c r="N53" s="103"/>
      <c r="O53" s="103"/>
      <c r="P53" s="103"/>
      <c r="Q53" s="103"/>
      <c r="R53" s="103"/>
      <c r="S53" s="103"/>
      <c r="T53" s="103"/>
      <c r="U53" s="103"/>
      <c r="V53" s="104"/>
    </row>
    <row r="54" spans="1:22" ht="16" x14ac:dyDescent="0.2">
      <c r="A54" s="21" t="s">
        <v>94</v>
      </c>
      <c r="B54" s="46">
        <f t="shared" ref="B54:B75" si="6">E54</f>
        <v>0</v>
      </c>
      <c r="C54" s="51" t="str">
        <f>VLOOKUP($A54,data!$A:$F,2,FALSE)</f>
        <v>Classeur rigide carton A4, diam 30mm, dos 40 mm bleu</v>
      </c>
      <c r="D54" s="27">
        <f>VLOOKUP($A54,data!$A:$F,5,FALSE)</f>
        <v>2.4</v>
      </c>
      <c r="E54" s="52">
        <f t="shared" ref="E54:E75" si="7">F54+G54+H54+I54+J54+K54+L54+M54+N54+O54+P54+Q54+R54+S54+T54+U54</f>
        <v>0</v>
      </c>
      <c r="F54" s="64"/>
      <c r="G54" s="71">
        <f>IFERROR(VLOOKUP($A54,PS!$A:$F,4,FALSE),0)</f>
        <v>0</v>
      </c>
      <c r="H54" s="71">
        <f>IFERROR(VLOOKUP($A54,MS!$A:$F,4,FALSE),0)</f>
        <v>0</v>
      </c>
      <c r="I54" s="71">
        <f>IFERROR(VLOOKUP($A54,GS!$A:$F,4,FALSE),0)</f>
        <v>0</v>
      </c>
      <c r="J54" s="73">
        <f>IFERROR(VLOOKUP($A54,CP!$A:$F,4,FALSE),0)</f>
        <v>0</v>
      </c>
      <c r="K54" s="73">
        <f>IFERROR(VLOOKUP($A54,'CE1'!$A:$F,4,FALSE),0)</f>
        <v>0</v>
      </c>
      <c r="L54" s="73">
        <f>IFERROR(VLOOKUP($A54,'CE2'!$A:$F,4,FALSE),0)</f>
        <v>0</v>
      </c>
      <c r="M54" s="73">
        <f>IFERROR(VLOOKUP($A54,'CM1'!$A:$F,4,FALSE),0)</f>
        <v>0</v>
      </c>
      <c r="N54" s="73">
        <f>IFERROR(VLOOKUP($A54,'CM2'!$A:$F,4,FALSE),0)</f>
        <v>0</v>
      </c>
      <c r="O54" s="75">
        <f>IFERROR(VLOOKUP($A54,'6e'!$A:$T,4,FALSE),0)</f>
        <v>0</v>
      </c>
      <c r="P54" s="75">
        <f>IFERROR(VLOOKUP($A54,'5e'!$A:$F,4,FALSE),0)</f>
        <v>0</v>
      </c>
      <c r="Q54" s="75">
        <f>IFERROR(VLOOKUP($A54,'4e'!$A:$F,4,FALSE),0)</f>
        <v>0</v>
      </c>
      <c r="R54" s="75">
        <f>IFERROR(VLOOKUP($A54,'3e'!$A:$F,4,FALSE),0)</f>
        <v>0</v>
      </c>
      <c r="S54" s="77">
        <f>IFERROR(VLOOKUP($A54,'2nde'!$A:$F,4,FALSE),0)</f>
        <v>0</v>
      </c>
      <c r="T54" s="77">
        <f>IFERROR(VLOOKUP($A54,'1ere'!$A:$F,4,FALSE),0)</f>
        <v>0</v>
      </c>
      <c r="U54" s="77">
        <f>IFERROR(VLOOKUP($A54,terminale!$A:$F,4,FALSE),0)</f>
        <v>0</v>
      </c>
      <c r="V54" s="31">
        <f t="shared" ref="V54:V75" si="8">E54*D54</f>
        <v>0</v>
      </c>
    </row>
    <row r="55" spans="1:22" ht="16" x14ac:dyDescent="0.2">
      <c r="A55" s="21" t="s">
        <v>95</v>
      </c>
      <c r="B55" s="46">
        <f t="shared" si="6"/>
        <v>0</v>
      </c>
      <c r="C55" s="51" t="str">
        <f>VLOOKUP($A55,data!$A:$F,2,FALSE)</f>
        <v xml:space="preserve">                                                                                           jaune</v>
      </c>
      <c r="D55" s="27">
        <f>VLOOKUP($A55,data!$A:$F,5,FALSE)</f>
        <v>2.4</v>
      </c>
      <c r="E55" s="52">
        <f t="shared" si="7"/>
        <v>0</v>
      </c>
      <c r="F55" s="64"/>
      <c r="G55" s="71">
        <f>IFERROR(VLOOKUP($A55,PS!$A:$F,4,FALSE),0)</f>
        <v>0</v>
      </c>
      <c r="H55" s="71">
        <f>IFERROR(VLOOKUP($A55,MS!$A:$F,4,FALSE),0)</f>
        <v>0</v>
      </c>
      <c r="I55" s="71">
        <f>IFERROR(VLOOKUP($A55,GS!$A:$F,4,FALSE),0)</f>
        <v>0</v>
      </c>
      <c r="J55" s="73">
        <f>IFERROR(VLOOKUP($A55,CP!$A:$F,4,FALSE),0)</f>
        <v>0</v>
      </c>
      <c r="K55" s="73">
        <f>IFERROR(VLOOKUP($A55,'CE1'!$A:$F,4,FALSE),0)</f>
        <v>0</v>
      </c>
      <c r="L55" s="73">
        <f>IFERROR(VLOOKUP($A55,'CE2'!$A:$F,4,FALSE),0)</f>
        <v>0</v>
      </c>
      <c r="M55" s="73">
        <f>IFERROR(VLOOKUP($A55,'CM1'!$A:$F,4,FALSE),0)</f>
        <v>0</v>
      </c>
      <c r="N55" s="73">
        <f>IFERROR(VLOOKUP($A55,'CM2'!$A:$F,4,FALSE),0)</f>
        <v>0</v>
      </c>
      <c r="O55" s="75">
        <f>IFERROR(VLOOKUP($A55,'6e'!$A:$T,4,FALSE),0)</f>
        <v>0</v>
      </c>
      <c r="P55" s="75">
        <f>IFERROR(VLOOKUP($A55,'5e'!$A:$F,4,FALSE),0)</f>
        <v>0</v>
      </c>
      <c r="Q55" s="75">
        <f>IFERROR(VLOOKUP($A55,'4e'!$A:$F,4,FALSE),0)</f>
        <v>0</v>
      </c>
      <c r="R55" s="75">
        <f>IFERROR(VLOOKUP($A55,'3e'!$A:$F,4,FALSE),0)</f>
        <v>0</v>
      </c>
      <c r="S55" s="77">
        <f>IFERROR(VLOOKUP($A55,'2nde'!$A:$F,4,FALSE),0)</f>
        <v>0</v>
      </c>
      <c r="T55" s="77">
        <f>IFERROR(VLOOKUP($A55,'1ere'!$A:$F,4,FALSE),0)</f>
        <v>0</v>
      </c>
      <c r="U55" s="77">
        <f>IFERROR(VLOOKUP($A55,terminale!$A:$F,4,FALSE),0)</f>
        <v>0</v>
      </c>
      <c r="V55" s="31">
        <f t="shared" si="8"/>
        <v>0</v>
      </c>
    </row>
    <row r="56" spans="1:22" ht="16" x14ac:dyDescent="0.2">
      <c r="A56" s="21" t="s">
        <v>96</v>
      </c>
      <c r="B56" s="46">
        <f t="shared" si="6"/>
        <v>0</v>
      </c>
      <c r="C56" s="51" t="str">
        <f>VLOOKUP($A56,data!$A:$F,2,FALSE)</f>
        <v xml:space="preserve">                                                                                           noir</v>
      </c>
      <c r="D56" s="27">
        <f>VLOOKUP($A56,data!$A:$F,5,FALSE)</f>
        <v>2.4</v>
      </c>
      <c r="E56" s="52">
        <f t="shared" si="7"/>
        <v>0</v>
      </c>
      <c r="F56" s="64"/>
      <c r="G56" s="71">
        <f>IFERROR(VLOOKUP($A56,PS!$A:$F,4,FALSE),0)</f>
        <v>0</v>
      </c>
      <c r="H56" s="71">
        <f>IFERROR(VLOOKUP($A56,MS!$A:$F,4,FALSE),0)</f>
        <v>0</v>
      </c>
      <c r="I56" s="71">
        <f>IFERROR(VLOOKUP($A56,GS!$A:$F,4,FALSE),0)</f>
        <v>0</v>
      </c>
      <c r="J56" s="73">
        <f>IFERROR(VLOOKUP($A56,CP!$A:$F,4,FALSE),0)</f>
        <v>0</v>
      </c>
      <c r="K56" s="73">
        <f>IFERROR(VLOOKUP($A56,'CE1'!$A:$F,4,FALSE),0)</f>
        <v>0</v>
      </c>
      <c r="L56" s="73">
        <f>IFERROR(VLOOKUP($A56,'CE2'!$A:$F,4,FALSE),0)</f>
        <v>0</v>
      </c>
      <c r="M56" s="73">
        <f>IFERROR(VLOOKUP($A56,'CM1'!$A:$F,4,FALSE),0)</f>
        <v>0</v>
      </c>
      <c r="N56" s="73">
        <f>IFERROR(VLOOKUP($A56,'CM2'!$A:$F,4,FALSE),0)</f>
        <v>0</v>
      </c>
      <c r="O56" s="75">
        <f>IFERROR(VLOOKUP($A56,'6e'!$A:$T,4,FALSE),0)</f>
        <v>0</v>
      </c>
      <c r="P56" s="75">
        <f>IFERROR(VLOOKUP($A56,'5e'!$A:$F,4,FALSE),0)</f>
        <v>0</v>
      </c>
      <c r="Q56" s="75">
        <f>IFERROR(VLOOKUP($A56,'4e'!$A:$F,4,FALSE),0)</f>
        <v>0</v>
      </c>
      <c r="R56" s="75">
        <f>IFERROR(VLOOKUP($A56,'3e'!$A:$F,4,FALSE),0)</f>
        <v>0</v>
      </c>
      <c r="S56" s="77">
        <f>IFERROR(VLOOKUP($A56,'2nde'!$A:$F,4,FALSE),0)</f>
        <v>0</v>
      </c>
      <c r="T56" s="77">
        <f>IFERROR(VLOOKUP($A56,'1ere'!$A:$F,4,FALSE),0)</f>
        <v>0</v>
      </c>
      <c r="U56" s="77">
        <f>IFERROR(VLOOKUP($A56,terminale!$A:$F,4,FALSE),0)</f>
        <v>0</v>
      </c>
      <c r="V56" s="31">
        <f t="shared" si="8"/>
        <v>0</v>
      </c>
    </row>
    <row r="57" spans="1:22" ht="16" x14ac:dyDescent="0.2">
      <c r="A57" s="21" t="s">
        <v>97</v>
      </c>
      <c r="B57" s="46">
        <f t="shared" si="6"/>
        <v>0</v>
      </c>
      <c r="C57" s="51" t="str">
        <f>VLOOKUP($A57,data!$A:$F,2,FALSE)</f>
        <v xml:space="preserve">                                                                                           rouge</v>
      </c>
      <c r="D57" s="27">
        <f>VLOOKUP($A57,data!$A:$F,5,FALSE)</f>
        <v>2.4</v>
      </c>
      <c r="E57" s="52">
        <f t="shared" si="7"/>
        <v>0</v>
      </c>
      <c r="F57" s="64"/>
      <c r="G57" s="71">
        <f>IFERROR(VLOOKUP($A57,PS!$A:$F,4,FALSE),0)</f>
        <v>0</v>
      </c>
      <c r="H57" s="71">
        <f>IFERROR(VLOOKUP($A57,MS!$A:$F,4,FALSE),0)</f>
        <v>0</v>
      </c>
      <c r="I57" s="71">
        <f>IFERROR(VLOOKUP($A57,GS!$A:$F,4,FALSE),0)</f>
        <v>0</v>
      </c>
      <c r="J57" s="73">
        <f>IFERROR(VLOOKUP($A57,CP!$A:$F,4,FALSE),0)</f>
        <v>0</v>
      </c>
      <c r="K57" s="73">
        <f>IFERROR(VLOOKUP($A57,'CE1'!$A:$F,4,FALSE),0)</f>
        <v>0</v>
      </c>
      <c r="L57" s="73">
        <f>IFERROR(VLOOKUP($A57,'CE2'!$A:$F,4,FALSE),0)</f>
        <v>0</v>
      </c>
      <c r="M57" s="73">
        <f>IFERROR(VLOOKUP($A57,'CM1'!$A:$F,4,FALSE),0)</f>
        <v>0</v>
      </c>
      <c r="N57" s="73">
        <f>IFERROR(VLOOKUP($A57,'CM2'!$A:$F,4,FALSE),0)</f>
        <v>0</v>
      </c>
      <c r="O57" s="75">
        <f>IFERROR(VLOOKUP($A57,'6e'!$A:$T,4,FALSE),0)</f>
        <v>0</v>
      </c>
      <c r="P57" s="75">
        <f>IFERROR(VLOOKUP($A57,'5e'!$A:$F,4,FALSE),0)</f>
        <v>0</v>
      </c>
      <c r="Q57" s="75">
        <f>IFERROR(VLOOKUP($A57,'4e'!$A:$F,4,FALSE),0)</f>
        <v>0</v>
      </c>
      <c r="R57" s="75">
        <f>IFERROR(VLOOKUP($A57,'3e'!$A:$F,4,FALSE),0)</f>
        <v>0</v>
      </c>
      <c r="S57" s="77">
        <f>IFERROR(VLOOKUP($A57,'2nde'!$A:$F,4,FALSE),0)</f>
        <v>0</v>
      </c>
      <c r="T57" s="77">
        <f>IFERROR(VLOOKUP($A57,'1ere'!$A:$F,4,FALSE),0)</f>
        <v>0</v>
      </c>
      <c r="U57" s="77">
        <f>IFERROR(VLOOKUP($A57,terminale!$A:$F,4,FALSE),0)</f>
        <v>0</v>
      </c>
      <c r="V57" s="31">
        <f t="shared" si="8"/>
        <v>0</v>
      </c>
    </row>
    <row r="58" spans="1:22" ht="16" x14ac:dyDescent="0.2">
      <c r="A58" s="21" t="s">
        <v>98</v>
      </c>
      <c r="B58" s="46">
        <f t="shared" si="6"/>
        <v>0</v>
      </c>
      <c r="C58" s="51" t="str">
        <f>VLOOKUP($A58,data!$A:$F,2,FALSE)</f>
        <v xml:space="preserve">                                                                                           vert</v>
      </c>
      <c r="D58" s="27">
        <f>VLOOKUP($A58,data!$A:$F,5,FALSE)</f>
        <v>2.4</v>
      </c>
      <c r="E58" s="52">
        <f t="shared" si="7"/>
        <v>0</v>
      </c>
      <c r="F58" s="64"/>
      <c r="G58" s="71">
        <f>IFERROR(VLOOKUP($A58,PS!$A:$F,4,FALSE),0)</f>
        <v>0</v>
      </c>
      <c r="H58" s="71">
        <f>IFERROR(VLOOKUP($A58,MS!$A:$F,4,FALSE),0)</f>
        <v>0</v>
      </c>
      <c r="I58" s="71">
        <f>IFERROR(VLOOKUP($A58,GS!$A:$F,4,FALSE),0)</f>
        <v>0</v>
      </c>
      <c r="J58" s="73">
        <f>IFERROR(VLOOKUP($A58,CP!$A:$F,4,FALSE),0)</f>
        <v>0</v>
      </c>
      <c r="K58" s="73">
        <f>IFERROR(VLOOKUP($A58,'CE1'!$A:$F,4,FALSE),0)</f>
        <v>0</v>
      </c>
      <c r="L58" s="73">
        <f>IFERROR(VLOOKUP($A58,'CE2'!$A:$F,4,FALSE),0)</f>
        <v>0</v>
      </c>
      <c r="M58" s="73">
        <f>IFERROR(VLOOKUP($A58,'CM1'!$A:$F,4,FALSE),0)</f>
        <v>0</v>
      </c>
      <c r="N58" s="73">
        <f>IFERROR(VLOOKUP($A58,'CM2'!$A:$F,4,FALSE),0)</f>
        <v>0</v>
      </c>
      <c r="O58" s="75">
        <f>IFERROR(VLOOKUP($A58,'6e'!$A:$T,4,FALSE),0)</f>
        <v>0</v>
      </c>
      <c r="P58" s="75">
        <f>IFERROR(VLOOKUP($A58,'5e'!$A:$F,4,FALSE),0)</f>
        <v>0</v>
      </c>
      <c r="Q58" s="75">
        <f>IFERROR(VLOOKUP($A58,'4e'!$A:$F,4,FALSE),0)</f>
        <v>0</v>
      </c>
      <c r="R58" s="75">
        <f>IFERROR(VLOOKUP($A58,'3e'!$A:$F,4,FALSE),0)</f>
        <v>0</v>
      </c>
      <c r="S58" s="77">
        <f>IFERROR(VLOOKUP($A58,'2nde'!$A:$F,4,FALSE),0)</f>
        <v>0</v>
      </c>
      <c r="T58" s="77">
        <f>IFERROR(VLOOKUP($A58,'1ere'!$A:$F,4,FALSE),0)</f>
        <v>0</v>
      </c>
      <c r="U58" s="77">
        <f>IFERROR(VLOOKUP($A58,terminale!$A:$F,4,FALSE),0)</f>
        <v>0</v>
      </c>
      <c r="V58" s="31">
        <f t="shared" si="8"/>
        <v>0</v>
      </c>
    </row>
    <row r="59" spans="1:22" ht="16" x14ac:dyDescent="0.2">
      <c r="A59" s="21" t="s">
        <v>81</v>
      </c>
      <c r="B59" s="46">
        <f t="shared" si="6"/>
        <v>0</v>
      </c>
      <c r="C59" s="51" t="str">
        <f>VLOOKUP($A59,data!$A:$F,2,FALSE)</f>
        <v>Classeur PP opaque A4 maxi, diam 30mm, dos 40 mm bleu</v>
      </c>
      <c r="D59" s="27">
        <f>VLOOKUP($A59,data!$A:$F,5,FALSE)</f>
        <v>2.7</v>
      </c>
      <c r="E59" s="52">
        <f t="shared" si="7"/>
        <v>0</v>
      </c>
      <c r="F59" s="64"/>
      <c r="G59" s="71">
        <f>IFERROR(VLOOKUP($A59,PS!$A:$F,4,FALSE),0)</f>
        <v>0</v>
      </c>
      <c r="H59" s="71">
        <f>IFERROR(VLOOKUP($A59,MS!$A:$F,4,FALSE),0)</f>
        <v>0</v>
      </c>
      <c r="I59" s="71">
        <f>IFERROR(VLOOKUP($A59,GS!$A:$F,4,FALSE),0)</f>
        <v>0</v>
      </c>
      <c r="J59" s="73">
        <f>IFERROR(VLOOKUP($A59,CP!$A:$F,4,FALSE),0)</f>
        <v>0</v>
      </c>
      <c r="K59" s="73">
        <f>IFERROR(VLOOKUP($A59,'CE1'!$A:$F,4,FALSE),0)</f>
        <v>0</v>
      </c>
      <c r="L59" s="73">
        <f>IFERROR(VLOOKUP($A59,'CE2'!$A:$F,4,FALSE),0)</f>
        <v>0</v>
      </c>
      <c r="M59" s="73">
        <f>IFERROR(VLOOKUP($A59,'CM1'!$A:$F,4,FALSE),0)</f>
        <v>0</v>
      </c>
      <c r="N59" s="73">
        <f>IFERROR(VLOOKUP($A59,'CM2'!$A:$F,4,FALSE),0)</f>
        <v>0</v>
      </c>
      <c r="O59" s="75">
        <f>IFERROR(VLOOKUP($A59,'6e'!$A:$T,4,FALSE),0)</f>
        <v>0</v>
      </c>
      <c r="P59" s="75">
        <f>IFERROR(VLOOKUP($A59,'5e'!$A:$F,4,FALSE),0)</f>
        <v>0</v>
      </c>
      <c r="Q59" s="75">
        <f>IFERROR(VLOOKUP($A59,'4e'!$A:$F,4,FALSE),0)</f>
        <v>0</v>
      </c>
      <c r="R59" s="75">
        <f>IFERROR(VLOOKUP($A59,'3e'!$A:$F,4,FALSE),0)</f>
        <v>0</v>
      </c>
      <c r="S59" s="77">
        <f>IFERROR(VLOOKUP($A59,'2nde'!$A:$F,4,FALSE),0)</f>
        <v>0</v>
      </c>
      <c r="T59" s="77">
        <f>IFERROR(VLOOKUP($A59,'1ere'!$A:$F,4,FALSE),0)</f>
        <v>0</v>
      </c>
      <c r="U59" s="77">
        <f>IFERROR(VLOOKUP($A59,terminale!$A:$F,4,FALSE),0)</f>
        <v>0</v>
      </c>
      <c r="V59" s="31">
        <f t="shared" si="8"/>
        <v>0</v>
      </c>
    </row>
    <row r="60" spans="1:22" ht="16" x14ac:dyDescent="0.2">
      <c r="A60" s="21" t="s">
        <v>82</v>
      </c>
      <c r="B60" s="46">
        <f t="shared" si="6"/>
        <v>0</v>
      </c>
      <c r="C60" s="51" t="str">
        <f>VLOOKUP($A60,data!$A:$F,2,FALSE)</f>
        <v xml:space="preserve">                                                                                                  jaune</v>
      </c>
      <c r="D60" s="27">
        <f>VLOOKUP($A60,data!$A:$F,5,FALSE)</f>
        <v>2.7</v>
      </c>
      <c r="E60" s="52">
        <f t="shared" si="7"/>
        <v>0</v>
      </c>
      <c r="F60" s="64"/>
      <c r="G60" s="71">
        <f>IFERROR(VLOOKUP($A60,PS!$A:$F,4,FALSE),0)</f>
        <v>0</v>
      </c>
      <c r="H60" s="71">
        <f>IFERROR(VLOOKUP($A60,MS!$A:$F,4,FALSE),0)</f>
        <v>0</v>
      </c>
      <c r="I60" s="71">
        <f>IFERROR(VLOOKUP($A60,GS!$A:$F,4,FALSE),0)</f>
        <v>0</v>
      </c>
      <c r="J60" s="73">
        <f>IFERROR(VLOOKUP($A60,CP!$A:$F,4,FALSE),0)</f>
        <v>0</v>
      </c>
      <c r="K60" s="73">
        <f>IFERROR(VLOOKUP($A60,'CE1'!$A:$F,4,FALSE),0)</f>
        <v>0</v>
      </c>
      <c r="L60" s="73">
        <f>IFERROR(VLOOKUP($A60,'CE2'!$A:$F,4,FALSE),0)</f>
        <v>0</v>
      </c>
      <c r="M60" s="73">
        <f>IFERROR(VLOOKUP($A60,'CM1'!$A:$F,4,FALSE),0)</f>
        <v>0</v>
      </c>
      <c r="N60" s="73">
        <f>IFERROR(VLOOKUP($A60,'CM2'!$A:$F,4,FALSE),0)</f>
        <v>0</v>
      </c>
      <c r="O60" s="75">
        <f>IFERROR(VLOOKUP($A60,'6e'!$A:$T,4,FALSE),0)</f>
        <v>0</v>
      </c>
      <c r="P60" s="75">
        <f>IFERROR(VLOOKUP($A60,'5e'!$A:$F,4,FALSE),0)</f>
        <v>0</v>
      </c>
      <c r="Q60" s="75">
        <f>IFERROR(VLOOKUP($A60,'4e'!$A:$F,4,FALSE),0)</f>
        <v>0</v>
      </c>
      <c r="R60" s="75">
        <f>IFERROR(VLOOKUP($A60,'3e'!$A:$F,4,FALSE),0)</f>
        <v>0</v>
      </c>
      <c r="S60" s="77">
        <f>IFERROR(VLOOKUP($A60,'2nde'!$A:$F,4,FALSE),0)</f>
        <v>0</v>
      </c>
      <c r="T60" s="77">
        <f>IFERROR(VLOOKUP($A60,'1ere'!$A:$F,4,FALSE),0)</f>
        <v>0</v>
      </c>
      <c r="U60" s="77">
        <f>IFERROR(VLOOKUP($A60,terminale!$A:$F,4,FALSE),0)</f>
        <v>0</v>
      </c>
      <c r="V60" s="31">
        <f t="shared" si="8"/>
        <v>0</v>
      </c>
    </row>
    <row r="61" spans="1:22" ht="16" x14ac:dyDescent="0.2">
      <c r="A61" s="21" t="s">
        <v>83</v>
      </c>
      <c r="B61" s="46">
        <f t="shared" si="6"/>
        <v>0</v>
      </c>
      <c r="C61" s="51" t="str">
        <f>VLOOKUP($A61,data!$A:$F,2,FALSE)</f>
        <v xml:space="preserve">                                                                                                   noir</v>
      </c>
      <c r="D61" s="27">
        <f>VLOOKUP($A61,data!$A:$F,5,FALSE)</f>
        <v>2.7</v>
      </c>
      <c r="E61" s="52">
        <f t="shared" si="7"/>
        <v>0</v>
      </c>
      <c r="F61" s="64"/>
      <c r="G61" s="71">
        <f>IFERROR(VLOOKUP($A61,PS!$A:$F,4,FALSE),0)</f>
        <v>0</v>
      </c>
      <c r="H61" s="71">
        <f>IFERROR(VLOOKUP($A61,MS!$A:$F,4,FALSE),0)</f>
        <v>0</v>
      </c>
      <c r="I61" s="71">
        <f>IFERROR(VLOOKUP($A61,GS!$A:$F,4,FALSE),0)</f>
        <v>0</v>
      </c>
      <c r="J61" s="73">
        <f>IFERROR(VLOOKUP($A61,CP!$A:$F,4,FALSE),0)</f>
        <v>0</v>
      </c>
      <c r="K61" s="73">
        <f>IFERROR(VLOOKUP($A61,'CE1'!$A:$F,4,FALSE),0)</f>
        <v>0</v>
      </c>
      <c r="L61" s="73">
        <f>IFERROR(VLOOKUP($A61,'CE2'!$A:$F,4,FALSE),0)</f>
        <v>0</v>
      </c>
      <c r="M61" s="73">
        <f>IFERROR(VLOOKUP($A61,'CM1'!$A:$F,4,FALSE),0)</f>
        <v>0</v>
      </c>
      <c r="N61" s="73">
        <f>IFERROR(VLOOKUP($A61,'CM2'!$A:$F,4,FALSE),0)</f>
        <v>0</v>
      </c>
      <c r="O61" s="75">
        <f>IFERROR(VLOOKUP($A61,'6e'!$A:$T,4,FALSE),0)</f>
        <v>0</v>
      </c>
      <c r="P61" s="75">
        <f>IFERROR(VLOOKUP($A61,'5e'!$A:$F,4,FALSE),0)</f>
        <v>0</v>
      </c>
      <c r="Q61" s="75">
        <f>IFERROR(VLOOKUP($A61,'4e'!$A:$F,4,FALSE),0)</f>
        <v>0</v>
      </c>
      <c r="R61" s="75">
        <f>IFERROR(VLOOKUP($A61,'3e'!$A:$F,4,FALSE),0)</f>
        <v>0</v>
      </c>
      <c r="S61" s="77">
        <f>IFERROR(VLOOKUP($A61,'2nde'!$A:$F,4,FALSE),0)</f>
        <v>0</v>
      </c>
      <c r="T61" s="77">
        <f>IFERROR(VLOOKUP($A61,'1ere'!$A:$F,4,FALSE),0)</f>
        <v>0</v>
      </c>
      <c r="U61" s="77">
        <f>IFERROR(VLOOKUP($A61,terminale!$A:$F,4,FALSE),0)</f>
        <v>0</v>
      </c>
      <c r="V61" s="31">
        <f t="shared" si="8"/>
        <v>0</v>
      </c>
    </row>
    <row r="62" spans="1:22" ht="16" x14ac:dyDescent="0.2">
      <c r="A62" s="21" t="s">
        <v>84</v>
      </c>
      <c r="B62" s="46">
        <f t="shared" si="6"/>
        <v>0</v>
      </c>
      <c r="C62" s="51" t="str">
        <f>VLOOKUP($A62,data!$A:$F,2,FALSE)</f>
        <v xml:space="preserve">                                                                                                   rouge</v>
      </c>
      <c r="D62" s="27">
        <f>VLOOKUP($A62,data!$A:$F,5,FALSE)</f>
        <v>2.7</v>
      </c>
      <c r="E62" s="52">
        <f t="shared" si="7"/>
        <v>0</v>
      </c>
      <c r="F62" s="64"/>
      <c r="G62" s="71">
        <f>IFERROR(VLOOKUP($A62,PS!$A:$F,4,FALSE),0)</f>
        <v>0</v>
      </c>
      <c r="H62" s="71">
        <f>IFERROR(VLOOKUP($A62,MS!$A:$F,4,FALSE),0)</f>
        <v>0</v>
      </c>
      <c r="I62" s="71">
        <f>IFERROR(VLOOKUP($A62,GS!$A:$F,4,FALSE),0)</f>
        <v>0</v>
      </c>
      <c r="J62" s="73">
        <f>IFERROR(VLOOKUP($A62,CP!$A:$F,4,FALSE),0)</f>
        <v>0</v>
      </c>
      <c r="K62" s="73">
        <f>IFERROR(VLOOKUP($A62,'CE1'!$A:$F,4,FALSE),0)</f>
        <v>0</v>
      </c>
      <c r="L62" s="73">
        <f>IFERROR(VLOOKUP($A62,'CE2'!$A:$F,4,FALSE),0)</f>
        <v>0</v>
      </c>
      <c r="M62" s="73">
        <f>IFERROR(VLOOKUP($A62,'CM1'!$A:$F,4,FALSE),0)</f>
        <v>0</v>
      </c>
      <c r="N62" s="73">
        <f>IFERROR(VLOOKUP($A62,'CM2'!$A:$F,4,FALSE),0)</f>
        <v>0</v>
      </c>
      <c r="O62" s="75">
        <f>IFERROR(VLOOKUP($A62,'6e'!$A:$T,4,FALSE),0)</f>
        <v>0</v>
      </c>
      <c r="P62" s="75">
        <f>IFERROR(VLOOKUP($A62,'5e'!$A:$F,4,FALSE),0)</f>
        <v>0</v>
      </c>
      <c r="Q62" s="75">
        <f>IFERROR(VLOOKUP($A62,'4e'!$A:$F,4,FALSE),0)</f>
        <v>0</v>
      </c>
      <c r="R62" s="75">
        <f>IFERROR(VLOOKUP($A62,'3e'!$A:$F,4,FALSE),0)</f>
        <v>0</v>
      </c>
      <c r="S62" s="77">
        <f>IFERROR(VLOOKUP($A62,'2nde'!$A:$F,4,FALSE),0)</f>
        <v>0</v>
      </c>
      <c r="T62" s="77">
        <f>IFERROR(VLOOKUP($A62,'1ere'!$A:$F,4,FALSE),0)</f>
        <v>0</v>
      </c>
      <c r="U62" s="77">
        <f>IFERROR(VLOOKUP($A62,terminale!$A:$F,4,FALSE),0)</f>
        <v>0</v>
      </c>
      <c r="V62" s="31">
        <f t="shared" si="8"/>
        <v>0</v>
      </c>
    </row>
    <row r="63" spans="1:22" ht="16" x14ac:dyDescent="0.2">
      <c r="A63" s="21" t="s">
        <v>85</v>
      </c>
      <c r="B63" s="46">
        <f t="shared" si="6"/>
        <v>0</v>
      </c>
      <c r="C63" s="51" t="str">
        <f>VLOOKUP($A63,data!$A:$F,2,FALSE)</f>
        <v xml:space="preserve">                                                                                                   vert</v>
      </c>
      <c r="D63" s="27">
        <f>VLOOKUP($A63,data!$A:$F,5,FALSE)</f>
        <v>2.7</v>
      </c>
      <c r="E63" s="52">
        <f t="shared" si="7"/>
        <v>0</v>
      </c>
      <c r="F63" s="64"/>
      <c r="G63" s="71">
        <f>IFERROR(VLOOKUP($A63,PS!$A:$F,4,FALSE),0)</f>
        <v>0</v>
      </c>
      <c r="H63" s="71">
        <f>IFERROR(VLOOKUP($A63,MS!$A:$F,4,FALSE),0)</f>
        <v>0</v>
      </c>
      <c r="I63" s="71">
        <f>IFERROR(VLOOKUP($A63,GS!$A:$F,4,FALSE),0)</f>
        <v>0</v>
      </c>
      <c r="J63" s="73">
        <f>IFERROR(VLOOKUP($A63,CP!$A:$F,4,FALSE),0)</f>
        <v>0</v>
      </c>
      <c r="K63" s="73">
        <f>IFERROR(VLOOKUP($A63,'CE1'!$A:$F,4,FALSE),0)</f>
        <v>0</v>
      </c>
      <c r="L63" s="73">
        <f>IFERROR(VLOOKUP($A63,'CE2'!$A:$F,4,FALSE),0)</f>
        <v>0</v>
      </c>
      <c r="M63" s="73">
        <f>IFERROR(VLOOKUP($A63,'CM1'!$A:$F,4,FALSE),0)</f>
        <v>0</v>
      </c>
      <c r="N63" s="73">
        <f>IFERROR(VLOOKUP($A63,'CM2'!$A:$F,4,FALSE),0)</f>
        <v>0</v>
      </c>
      <c r="O63" s="75">
        <f>IFERROR(VLOOKUP($A63,'6e'!$A:$T,4,FALSE),0)</f>
        <v>0</v>
      </c>
      <c r="P63" s="75">
        <f>IFERROR(VLOOKUP($A63,'5e'!$A:$F,4,FALSE),0)</f>
        <v>0</v>
      </c>
      <c r="Q63" s="75">
        <f>IFERROR(VLOOKUP($A63,'4e'!$A:$F,4,FALSE),0)</f>
        <v>0</v>
      </c>
      <c r="R63" s="75">
        <f>IFERROR(VLOOKUP($A63,'3e'!$A:$F,4,FALSE),0)</f>
        <v>0</v>
      </c>
      <c r="S63" s="77">
        <f>IFERROR(VLOOKUP($A63,'2nde'!$A:$F,4,FALSE),0)</f>
        <v>0</v>
      </c>
      <c r="T63" s="77">
        <f>IFERROR(VLOOKUP($A63,'1ere'!$A:$F,4,FALSE),0)</f>
        <v>0</v>
      </c>
      <c r="U63" s="77">
        <f>IFERROR(VLOOKUP($A63,terminale!$A:$F,4,FALSE),0)</f>
        <v>0</v>
      </c>
      <c r="V63" s="31">
        <f t="shared" si="8"/>
        <v>0</v>
      </c>
    </row>
    <row r="64" spans="1:22" ht="16" x14ac:dyDescent="0.2">
      <c r="A64" s="21" t="s">
        <v>86</v>
      </c>
      <c r="B64" s="46">
        <f t="shared" si="6"/>
        <v>0</v>
      </c>
      <c r="C64" s="51" t="str">
        <f>VLOOKUP($A64,data!$A:$F,2,FALSE)</f>
        <v>Classeur PP opaque A4, diam 16mm, dos 20 mm bleu azur</v>
      </c>
      <c r="D64" s="27">
        <f>VLOOKUP($A64,data!$A:$F,5,FALSE)</f>
        <v>2.7</v>
      </c>
      <c r="E64" s="52">
        <f t="shared" si="7"/>
        <v>0</v>
      </c>
      <c r="F64" s="64"/>
      <c r="G64" s="71">
        <f>IFERROR(VLOOKUP($A64,PS!$A:$F,4,FALSE),0)</f>
        <v>0</v>
      </c>
      <c r="H64" s="71">
        <f>IFERROR(VLOOKUP($A64,MS!$A:$F,4,FALSE),0)</f>
        <v>0</v>
      </c>
      <c r="I64" s="71">
        <f>IFERROR(VLOOKUP($A64,GS!$A:$F,4,FALSE),0)</f>
        <v>0</v>
      </c>
      <c r="J64" s="73">
        <f>IFERROR(VLOOKUP($A64,CP!$A:$F,4,FALSE),0)</f>
        <v>0</v>
      </c>
      <c r="K64" s="73">
        <f>IFERROR(VLOOKUP($A64,'CE1'!$A:$F,4,FALSE),0)</f>
        <v>0</v>
      </c>
      <c r="L64" s="73">
        <f>IFERROR(VLOOKUP($A64,'CE2'!$A:$F,4,FALSE),0)</f>
        <v>0</v>
      </c>
      <c r="M64" s="73">
        <f>IFERROR(VLOOKUP($A64,'CM1'!$A:$F,4,FALSE),0)</f>
        <v>0</v>
      </c>
      <c r="N64" s="73">
        <f>IFERROR(VLOOKUP($A64,'CM2'!$A:$F,4,FALSE),0)</f>
        <v>0</v>
      </c>
      <c r="O64" s="75">
        <f>IFERROR(VLOOKUP($A64,'6e'!$A:$T,4,FALSE),0)</f>
        <v>0</v>
      </c>
      <c r="P64" s="75">
        <f>IFERROR(VLOOKUP($A64,'5e'!$A:$F,4,FALSE),0)</f>
        <v>0</v>
      </c>
      <c r="Q64" s="75">
        <f>IFERROR(VLOOKUP($A64,'4e'!$A:$F,4,FALSE),0)</f>
        <v>0</v>
      </c>
      <c r="R64" s="75">
        <f>IFERROR(VLOOKUP($A64,'3e'!$A:$F,4,FALSE),0)</f>
        <v>0</v>
      </c>
      <c r="S64" s="77">
        <f>IFERROR(VLOOKUP($A64,'2nde'!$A:$F,4,FALSE),0)</f>
        <v>0</v>
      </c>
      <c r="T64" s="77">
        <f>IFERROR(VLOOKUP($A64,'1ere'!$A:$F,4,FALSE),0)</f>
        <v>0</v>
      </c>
      <c r="U64" s="77">
        <f>IFERROR(VLOOKUP($A64,terminale!$A:$F,4,FALSE),0)</f>
        <v>0</v>
      </c>
      <c r="V64" s="31">
        <f t="shared" si="8"/>
        <v>0</v>
      </c>
    </row>
    <row r="65" spans="1:22" ht="16" x14ac:dyDescent="0.2">
      <c r="A65" s="21" t="s">
        <v>87</v>
      </c>
      <c r="B65" s="46">
        <f t="shared" si="6"/>
        <v>0</v>
      </c>
      <c r="C65" s="51" t="str">
        <f>VLOOKUP($A65,data!$A:$F,2,FALSE)</f>
        <v xml:space="preserve">                                                                                        bleu roi</v>
      </c>
      <c r="D65" s="27">
        <f>VLOOKUP($A65,data!$A:$F,5,FALSE)</f>
        <v>2.7</v>
      </c>
      <c r="E65" s="52">
        <f t="shared" si="7"/>
        <v>0</v>
      </c>
      <c r="F65" s="64"/>
      <c r="G65" s="71">
        <f>IFERROR(VLOOKUP($A65,PS!$A:$F,4,FALSE),0)</f>
        <v>0</v>
      </c>
      <c r="H65" s="71">
        <f>IFERROR(VLOOKUP($A65,MS!$A:$F,4,FALSE),0)</f>
        <v>0</v>
      </c>
      <c r="I65" s="71">
        <f>IFERROR(VLOOKUP($A65,GS!$A:$F,4,FALSE),0)</f>
        <v>0</v>
      </c>
      <c r="J65" s="73">
        <f>IFERROR(VLOOKUP($A65,CP!$A:$F,4,FALSE),0)</f>
        <v>0</v>
      </c>
      <c r="K65" s="73">
        <f>IFERROR(VLOOKUP($A65,'CE1'!$A:$F,4,FALSE),0)</f>
        <v>0</v>
      </c>
      <c r="L65" s="73">
        <f>IFERROR(VLOOKUP($A65,'CE2'!$A:$F,4,FALSE),0)</f>
        <v>0</v>
      </c>
      <c r="M65" s="73">
        <f>IFERROR(VLOOKUP($A65,'CM1'!$A:$F,4,FALSE),0)</f>
        <v>0</v>
      </c>
      <c r="N65" s="73">
        <f>IFERROR(VLOOKUP($A65,'CM2'!$A:$F,4,FALSE),0)</f>
        <v>0</v>
      </c>
      <c r="O65" s="75">
        <f>IFERROR(VLOOKUP($A65,'6e'!$A:$T,4,FALSE),0)</f>
        <v>0</v>
      </c>
      <c r="P65" s="75">
        <f>IFERROR(VLOOKUP($A65,'5e'!$A:$F,4,FALSE),0)</f>
        <v>0</v>
      </c>
      <c r="Q65" s="75">
        <f>IFERROR(VLOOKUP($A65,'4e'!$A:$F,4,FALSE),0)</f>
        <v>0</v>
      </c>
      <c r="R65" s="75">
        <f>IFERROR(VLOOKUP($A65,'3e'!$A:$F,4,FALSE),0)</f>
        <v>0</v>
      </c>
      <c r="S65" s="77">
        <f>IFERROR(VLOOKUP($A65,'2nde'!$A:$F,4,FALSE),0)</f>
        <v>0</v>
      </c>
      <c r="T65" s="77">
        <f>IFERROR(VLOOKUP($A65,'1ere'!$A:$F,4,FALSE),0)</f>
        <v>0</v>
      </c>
      <c r="U65" s="77">
        <f>IFERROR(VLOOKUP($A65,terminale!$A:$F,4,FALSE),0)</f>
        <v>0</v>
      </c>
      <c r="V65" s="31">
        <f t="shared" si="8"/>
        <v>0</v>
      </c>
    </row>
    <row r="66" spans="1:22" ht="16" x14ac:dyDescent="0.2">
      <c r="A66" s="21" t="s">
        <v>88</v>
      </c>
      <c r="B66" s="46">
        <f t="shared" si="6"/>
        <v>0</v>
      </c>
      <c r="C66" s="51" t="str">
        <f>VLOOKUP($A66,data!$A:$F,2,FALSE)</f>
        <v>***référence plus disponible***</v>
      </c>
      <c r="D66" s="27">
        <f>VLOOKUP($A66,data!$A:$F,5,FALSE)</f>
        <v>0</v>
      </c>
      <c r="E66" s="52">
        <f t="shared" si="7"/>
        <v>0</v>
      </c>
      <c r="F66" s="64"/>
      <c r="G66" s="71">
        <f>IFERROR(VLOOKUP($A66,PS!$A:$F,4,FALSE),0)</f>
        <v>0</v>
      </c>
      <c r="H66" s="71">
        <f>IFERROR(VLOOKUP($A66,MS!$A:$F,4,FALSE),0)</f>
        <v>0</v>
      </c>
      <c r="I66" s="71">
        <f>IFERROR(VLOOKUP($A66,GS!$A:$F,4,FALSE),0)</f>
        <v>0</v>
      </c>
      <c r="J66" s="73">
        <f>IFERROR(VLOOKUP($A66,CP!$A:$F,4,FALSE),0)</f>
        <v>0</v>
      </c>
      <c r="K66" s="73">
        <f>IFERROR(VLOOKUP($A66,'CE1'!$A:$F,4,FALSE),0)</f>
        <v>0</v>
      </c>
      <c r="L66" s="73">
        <f>IFERROR(VLOOKUP($A66,'CE2'!$A:$F,4,FALSE),0)</f>
        <v>0</v>
      </c>
      <c r="M66" s="73">
        <f>IFERROR(VLOOKUP($A66,'CM1'!$A:$F,4,FALSE),0)</f>
        <v>0</v>
      </c>
      <c r="N66" s="73">
        <f>IFERROR(VLOOKUP($A66,'CM2'!$A:$F,4,FALSE),0)</f>
        <v>0</v>
      </c>
      <c r="O66" s="75">
        <f>IFERROR(VLOOKUP($A66,'6e'!$A:$T,4,FALSE),0)</f>
        <v>0</v>
      </c>
      <c r="P66" s="75">
        <f>IFERROR(VLOOKUP($A66,'5e'!$A:$F,4,FALSE),0)</f>
        <v>0</v>
      </c>
      <c r="Q66" s="75">
        <f>IFERROR(VLOOKUP($A66,'4e'!$A:$F,4,FALSE),0)</f>
        <v>0</v>
      </c>
      <c r="R66" s="75">
        <f>IFERROR(VLOOKUP($A66,'3e'!$A:$F,4,FALSE),0)</f>
        <v>0</v>
      </c>
      <c r="S66" s="77">
        <f>IFERROR(VLOOKUP($A66,'2nde'!$A:$F,4,FALSE),0)</f>
        <v>0</v>
      </c>
      <c r="T66" s="77">
        <f>IFERROR(VLOOKUP($A66,'1ere'!$A:$F,4,FALSE),0)</f>
        <v>0</v>
      </c>
      <c r="U66" s="77">
        <f>IFERROR(VLOOKUP($A66,terminale!$A:$F,4,FALSE),0)</f>
        <v>0</v>
      </c>
      <c r="V66" s="31">
        <f t="shared" si="8"/>
        <v>0</v>
      </c>
    </row>
    <row r="67" spans="1:22" ht="16" x14ac:dyDescent="0.2">
      <c r="A67" s="21" t="s">
        <v>89</v>
      </c>
      <c r="B67" s="46">
        <f t="shared" si="6"/>
        <v>0</v>
      </c>
      <c r="C67" s="51" t="str">
        <f>VLOOKUP($A67,data!$A:$F,2,FALSE)</f>
        <v xml:space="preserve">                                                                                        jaune</v>
      </c>
      <c r="D67" s="27">
        <f>VLOOKUP($A67,data!$A:$F,5,FALSE)</f>
        <v>2.7</v>
      </c>
      <c r="E67" s="52">
        <f t="shared" si="7"/>
        <v>0</v>
      </c>
      <c r="F67" s="64"/>
      <c r="G67" s="71">
        <f>IFERROR(VLOOKUP($A67,PS!$A:$F,4,FALSE),0)</f>
        <v>0</v>
      </c>
      <c r="H67" s="71">
        <f>IFERROR(VLOOKUP($A67,MS!$A:$F,4,FALSE),0)</f>
        <v>0</v>
      </c>
      <c r="I67" s="71">
        <f>IFERROR(VLOOKUP($A67,GS!$A:$F,4,FALSE),0)</f>
        <v>0</v>
      </c>
      <c r="J67" s="73">
        <f>IFERROR(VLOOKUP($A67,CP!$A:$F,4,FALSE),0)</f>
        <v>0</v>
      </c>
      <c r="K67" s="73">
        <f>IFERROR(VLOOKUP($A67,'CE1'!$A:$F,4,FALSE),0)</f>
        <v>0</v>
      </c>
      <c r="L67" s="73">
        <f>IFERROR(VLOOKUP($A67,'CE2'!$A:$F,4,FALSE),0)</f>
        <v>0</v>
      </c>
      <c r="M67" s="73">
        <f>IFERROR(VLOOKUP($A67,'CM1'!$A:$F,4,FALSE),0)</f>
        <v>0</v>
      </c>
      <c r="N67" s="73">
        <f>IFERROR(VLOOKUP($A67,'CM2'!$A:$F,4,FALSE),0)</f>
        <v>0</v>
      </c>
      <c r="O67" s="75">
        <f>IFERROR(VLOOKUP($A67,'6e'!$A:$T,4,FALSE),0)</f>
        <v>0</v>
      </c>
      <c r="P67" s="75">
        <f>IFERROR(VLOOKUP($A67,'5e'!$A:$F,4,FALSE),0)</f>
        <v>0</v>
      </c>
      <c r="Q67" s="75">
        <f>IFERROR(VLOOKUP($A67,'4e'!$A:$F,4,FALSE),0)</f>
        <v>0</v>
      </c>
      <c r="R67" s="75">
        <f>IFERROR(VLOOKUP($A67,'3e'!$A:$F,4,FALSE),0)</f>
        <v>0</v>
      </c>
      <c r="S67" s="77">
        <f>IFERROR(VLOOKUP($A67,'2nde'!$A:$F,4,FALSE),0)</f>
        <v>0</v>
      </c>
      <c r="T67" s="77">
        <f>IFERROR(VLOOKUP($A67,'1ere'!$A:$F,4,FALSE),0)</f>
        <v>0</v>
      </c>
      <c r="U67" s="77">
        <f>IFERROR(VLOOKUP($A67,terminale!$A:$F,4,FALSE),0)</f>
        <v>0</v>
      </c>
      <c r="V67" s="31">
        <f t="shared" si="8"/>
        <v>0</v>
      </c>
    </row>
    <row r="68" spans="1:22" ht="16" x14ac:dyDescent="0.2">
      <c r="A68" s="21" t="s">
        <v>90</v>
      </c>
      <c r="B68" s="46">
        <f t="shared" si="6"/>
        <v>0</v>
      </c>
      <c r="C68" s="51" t="str">
        <f>VLOOKUP($A68,data!$A:$F,2,FALSE)</f>
        <v>***référence plus disponible***</v>
      </c>
      <c r="D68" s="27">
        <f>VLOOKUP($A68,data!$A:$F,5,FALSE)</f>
        <v>0</v>
      </c>
      <c r="E68" s="52">
        <f t="shared" si="7"/>
        <v>0</v>
      </c>
      <c r="F68" s="64"/>
      <c r="G68" s="71">
        <f>IFERROR(VLOOKUP($A68,PS!$A:$F,4,FALSE),0)</f>
        <v>0</v>
      </c>
      <c r="H68" s="71">
        <f>IFERROR(VLOOKUP($A68,MS!$A:$F,4,FALSE),0)</f>
        <v>0</v>
      </c>
      <c r="I68" s="71">
        <f>IFERROR(VLOOKUP($A68,GS!$A:$F,4,FALSE),0)</f>
        <v>0</v>
      </c>
      <c r="J68" s="73">
        <f>IFERROR(VLOOKUP($A68,CP!$A:$F,4,FALSE),0)</f>
        <v>0</v>
      </c>
      <c r="K68" s="73">
        <f>IFERROR(VLOOKUP($A68,'CE1'!$A:$F,4,FALSE),0)</f>
        <v>0</v>
      </c>
      <c r="L68" s="73">
        <f>IFERROR(VLOOKUP($A68,'CE2'!$A:$F,4,FALSE),0)</f>
        <v>0</v>
      </c>
      <c r="M68" s="73">
        <f>IFERROR(VLOOKUP($A68,'CM1'!$A:$F,4,FALSE),0)</f>
        <v>0</v>
      </c>
      <c r="N68" s="73">
        <f>IFERROR(VLOOKUP($A68,'CM2'!$A:$F,4,FALSE),0)</f>
        <v>0</v>
      </c>
      <c r="O68" s="75">
        <f>IFERROR(VLOOKUP($A68,'6e'!$A:$T,4,FALSE),0)</f>
        <v>0</v>
      </c>
      <c r="P68" s="75">
        <f>IFERROR(VLOOKUP($A68,'5e'!$A:$F,4,FALSE),0)</f>
        <v>0</v>
      </c>
      <c r="Q68" s="75">
        <f>IFERROR(VLOOKUP($A68,'4e'!$A:$F,4,FALSE),0)</f>
        <v>0</v>
      </c>
      <c r="R68" s="75">
        <f>IFERROR(VLOOKUP($A68,'3e'!$A:$F,4,FALSE),0)</f>
        <v>0</v>
      </c>
      <c r="S68" s="77">
        <f>IFERROR(VLOOKUP($A68,'2nde'!$A:$F,4,FALSE),0)</f>
        <v>0</v>
      </c>
      <c r="T68" s="77">
        <f>IFERROR(VLOOKUP($A68,'1ere'!$A:$F,4,FALSE),0)</f>
        <v>0</v>
      </c>
      <c r="U68" s="77">
        <f>IFERROR(VLOOKUP($A68,terminale!$A:$F,4,FALSE),0)</f>
        <v>0</v>
      </c>
      <c r="V68" s="31">
        <f t="shared" si="8"/>
        <v>0</v>
      </c>
    </row>
    <row r="69" spans="1:22" ht="16" x14ac:dyDescent="0.2">
      <c r="A69" s="21" t="s">
        <v>91</v>
      </c>
      <c r="B69" s="46">
        <f t="shared" si="6"/>
        <v>0</v>
      </c>
      <c r="C69" s="51" t="str">
        <f>VLOOKUP($A69,data!$A:$F,2,FALSE)</f>
        <v xml:space="preserve">                                                                                        noir</v>
      </c>
      <c r="D69" s="27">
        <f>VLOOKUP($A69,data!$A:$F,5,FALSE)</f>
        <v>2.7</v>
      </c>
      <c r="E69" s="52">
        <f t="shared" si="7"/>
        <v>0</v>
      </c>
      <c r="F69" s="64"/>
      <c r="G69" s="71">
        <f>IFERROR(VLOOKUP($A69,PS!$A:$F,4,FALSE),0)</f>
        <v>0</v>
      </c>
      <c r="H69" s="71">
        <f>IFERROR(VLOOKUP($A69,MS!$A:$F,4,FALSE),0)</f>
        <v>0</v>
      </c>
      <c r="I69" s="71">
        <f>IFERROR(VLOOKUP($A69,GS!$A:$F,4,FALSE),0)</f>
        <v>0</v>
      </c>
      <c r="J69" s="73">
        <f>IFERROR(VLOOKUP($A69,CP!$A:$F,4,FALSE),0)</f>
        <v>0</v>
      </c>
      <c r="K69" s="73">
        <f>IFERROR(VLOOKUP($A69,'CE1'!$A:$F,4,FALSE),0)</f>
        <v>0</v>
      </c>
      <c r="L69" s="73">
        <f>IFERROR(VLOOKUP($A69,'CE2'!$A:$F,4,FALSE),0)</f>
        <v>0</v>
      </c>
      <c r="M69" s="73">
        <f>IFERROR(VLOOKUP($A69,'CM1'!$A:$F,4,FALSE),0)</f>
        <v>0</v>
      </c>
      <c r="N69" s="73">
        <f>IFERROR(VLOOKUP($A69,'CM2'!$A:$F,4,FALSE),0)</f>
        <v>0</v>
      </c>
      <c r="O69" s="75">
        <f>IFERROR(VLOOKUP($A69,'6e'!$A:$T,4,FALSE),0)</f>
        <v>0</v>
      </c>
      <c r="P69" s="75">
        <f>IFERROR(VLOOKUP($A69,'5e'!$A:$F,4,FALSE),0)</f>
        <v>0</v>
      </c>
      <c r="Q69" s="75">
        <f>IFERROR(VLOOKUP($A69,'4e'!$A:$F,4,FALSE),0)</f>
        <v>0</v>
      </c>
      <c r="R69" s="75">
        <f>IFERROR(VLOOKUP($A69,'3e'!$A:$F,4,FALSE),0)</f>
        <v>0</v>
      </c>
      <c r="S69" s="77">
        <f>IFERROR(VLOOKUP($A69,'2nde'!$A:$F,4,FALSE),0)</f>
        <v>0</v>
      </c>
      <c r="T69" s="77">
        <f>IFERROR(VLOOKUP($A69,'1ere'!$A:$F,4,FALSE),0)</f>
        <v>0</v>
      </c>
      <c r="U69" s="77">
        <f>IFERROR(VLOOKUP($A69,terminale!$A:$F,4,FALSE),0)</f>
        <v>0</v>
      </c>
      <c r="V69" s="31">
        <f t="shared" si="8"/>
        <v>0</v>
      </c>
    </row>
    <row r="70" spans="1:22" ht="16" x14ac:dyDescent="0.2">
      <c r="A70" s="21" t="s">
        <v>92</v>
      </c>
      <c r="B70" s="46">
        <f t="shared" si="6"/>
        <v>0</v>
      </c>
      <c r="C70" s="51" t="str">
        <f>VLOOKUP($A70,data!$A:$F,2,FALSE)</f>
        <v xml:space="preserve">                                                                                        rouge</v>
      </c>
      <c r="D70" s="27">
        <f>VLOOKUP($A70,data!$A:$F,5,FALSE)</f>
        <v>2.7</v>
      </c>
      <c r="E70" s="52">
        <f t="shared" si="7"/>
        <v>0</v>
      </c>
      <c r="F70" s="64"/>
      <c r="G70" s="71">
        <f>IFERROR(VLOOKUP($A70,PS!$A:$F,4,FALSE),0)</f>
        <v>0</v>
      </c>
      <c r="H70" s="71">
        <f>IFERROR(VLOOKUP($A70,MS!$A:$F,4,FALSE),0)</f>
        <v>0</v>
      </c>
      <c r="I70" s="71">
        <f>IFERROR(VLOOKUP($A70,GS!$A:$F,4,FALSE),0)</f>
        <v>0</v>
      </c>
      <c r="J70" s="73">
        <f>IFERROR(VLOOKUP($A70,CP!$A:$F,4,FALSE),0)</f>
        <v>0</v>
      </c>
      <c r="K70" s="73">
        <f>IFERROR(VLOOKUP($A70,'CE1'!$A:$F,4,FALSE),0)</f>
        <v>0</v>
      </c>
      <c r="L70" s="73">
        <f>IFERROR(VLOOKUP($A70,'CE2'!$A:$F,4,FALSE),0)</f>
        <v>0</v>
      </c>
      <c r="M70" s="73">
        <f>IFERROR(VLOOKUP($A70,'CM1'!$A:$F,4,FALSE),0)</f>
        <v>0</v>
      </c>
      <c r="N70" s="73">
        <f>IFERROR(VLOOKUP($A70,'CM2'!$A:$F,4,FALSE),0)</f>
        <v>0</v>
      </c>
      <c r="O70" s="75">
        <f>IFERROR(VLOOKUP($A70,'6e'!$A:$T,4,FALSE),0)</f>
        <v>0</v>
      </c>
      <c r="P70" s="75">
        <f>IFERROR(VLOOKUP($A70,'5e'!$A:$F,4,FALSE),0)</f>
        <v>0</v>
      </c>
      <c r="Q70" s="75">
        <f>IFERROR(VLOOKUP($A70,'4e'!$A:$F,4,FALSE),0)</f>
        <v>0</v>
      </c>
      <c r="R70" s="75">
        <f>IFERROR(VLOOKUP($A70,'3e'!$A:$F,4,FALSE),0)</f>
        <v>0</v>
      </c>
      <c r="S70" s="77">
        <f>IFERROR(VLOOKUP($A70,'2nde'!$A:$F,4,FALSE),0)</f>
        <v>0</v>
      </c>
      <c r="T70" s="77">
        <f>IFERROR(VLOOKUP($A70,'1ere'!$A:$F,4,FALSE),0)</f>
        <v>0</v>
      </c>
      <c r="U70" s="77">
        <f>IFERROR(VLOOKUP($A70,terminale!$A:$F,4,FALSE),0)</f>
        <v>0</v>
      </c>
      <c r="V70" s="31">
        <f t="shared" si="8"/>
        <v>0</v>
      </c>
    </row>
    <row r="71" spans="1:22" ht="16" x14ac:dyDescent="0.2">
      <c r="A71" s="21" t="s">
        <v>93</v>
      </c>
      <c r="B71" s="46">
        <f t="shared" si="6"/>
        <v>0</v>
      </c>
      <c r="C71" s="51" t="str">
        <f>VLOOKUP($A71,data!$A:$F,2,FALSE)</f>
        <v xml:space="preserve">                                                                                        vert lagon</v>
      </c>
      <c r="D71" s="27">
        <f>VLOOKUP($A71,data!$A:$F,5,FALSE)</f>
        <v>2.7</v>
      </c>
      <c r="E71" s="52">
        <f t="shared" si="7"/>
        <v>0</v>
      </c>
      <c r="F71" s="64"/>
      <c r="G71" s="71">
        <f>IFERROR(VLOOKUP($A71,PS!$A:$F,4,FALSE),0)</f>
        <v>0</v>
      </c>
      <c r="H71" s="71">
        <f>IFERROR(VLOOKUP($A71,MS!$A:$F,4,FALSE),0)</f>
        <v>0</v>
      </c>
      <c r="I71" s="71">
        <f>IFERROR(VLOOKUP($A71,GS!$A:$F,4,FALSE),0)</f>
        <v>0</v>
      </c>
      <c r="J71" s="73">
        <f>IFERROR(VLOOKUP($A71,CP!$A:$F,4,FALSE),0)</f>
        <v>0</v>
      </c>
      <c r="K71" s="73">
        <f>IFERROR(VLOOKUP($A71,'CE1'!$A:$F,4,FALSE),0)</f>
        <v>0</v>
      </c>
      <c r="L71" s="73">
        <f>IFERROR(VLOOKUP($A71,'CE2'!$A:$F,4,FALSE),0)</f>
        <v>0</v>
      </c>
      <c r="M71" s="73">
        <f>IFERROR(VLOOKUP($A71,'CM1'!$A:$F,4,FALSE),0)</f>
        <v>0</v>
      </c>
      <c r="N71" s="73">
        <f>IFERROR(VLOOKUP($A71,'CM2'!$A:$F,4,FALSE),0)</f>
        <v>0</v>
      </c>
      <c r="O71" s="75">
        <f>IFERROR(VLOOKUP($A71,'6e'!$A:$T,4,FALSE),0)</f>
        <v>0</v>
      </c>
      <c r="P71" s="75">
        <f>IFERROR(VLOOKUP($A71,'5e'!$A:$F,4,FALSE),0)</f>
        <v>0</v>
      </c>
      <c r="Q71" s="75">
        <f>IFERROR(VLOOKUP($A71,'4e'!$A:$F,4,FALSE),0)</f>
        <v>0</v>
      </c>
      <c r="R71" s="75">
        <f>IFERROR(VLOOKUP($A71,'3e'!$A:$F,4,FALSE),0)</f>
        <v>0</v>
      </c>
      <c r="S71" s="77">
        <f>IFERROR(VLOOKUP($A71,'2nde'!$A:$F,4,FALSE),0)</f>
        <v>0</v>
      </c>
      <c r="T71" s="77">
        <f>IFERROR(VLOOKUP($A71,'1ere'!$A:$F,4,FALSE),0)</f>
        <v>0</v>
      </c>
      <c r="U71" s="77">
        <f>IFERROR(VLOOKUP($A71,terminale!$A:$F,4,FALSE),0)</f>
        <v>0</v>
      </c>
      <c r="V71" s="31">
        <f t="shared" si="8"/>
        <v>0</v>
      </c>
    </row>
    <row r="72" spans="1:22" ht="32" x14ac:dyDescent="0.2">
      <c r="A72" s="21" t="s">
        <v>80</v>
      </c>
      <c r="B72" s="46">
        <f t="shared" si="6"/>
        <v>0</v>
      </c>
      <c r="C72" s="51" t="str">
        <f>VLOOKUP($A72,data!$A:$F,2,FALSE)</f>
        <v>Classeur PP Translucide, A4, diam 16mm, dos 20 mm (bleu, rouge, orange, violet, vert)</v>
      </c>
      <c r="D72" s="27">
        <f>VLOOKUP($A72,data!$A:$F,5,FALSE)</f>
        <v>2.7</v>
      </c>
      <c r="E72" s="52">
        <f t="shared" si="7"/>
        <v>0</v>
      </c>
      <c r="F72" s="64"/>
      <c r="G72" s="71">
        <f>IFERROR(VLOOKUP($A72,PS!$A:$F,4,FALSE),0)</f>
        <v>0</v>
      </c>
      <c r="H72" s="71">
        <f>IFERROR(VLOOKUP($A72,MS!$A:$F,4,FALSE),0)</f>
        <v>0</v>
      </c>
      <c r="I72" s="71">
        <f>IFERROR(VLOOKUP($A72,GS!$A:$F,4,FALSE),0)</f>
        <v>0</v>
      </c>
      <c r="J72" s="73">
        <f>IFERROR(VLOOKUP($A72,CP!$A:$F,4,FALSE),0)</f>
        <v>0</v>
      </c>
      <c r="K72" s="73">
        <f>IFERROR(VLOOKUP($A72,'CE1'!$A:$F,4,FALSE),0)</f>
        <v>0</v>
      </c>
      <c r="L72" s="73">
        <f>IFERROR(VLOOKUP($A72,'CE2'!$A:$F,4,FALSE),0)</f>
        <v>0</v>
      </c>
      <c r="M72" s="73">
        <f>IFERROR(VLOOKUP($A72,'CM1'!$A:$F,4,FALSE),0)</f>
        <v>0</v>
      </c>
      <c r="N72" s="73">
        <f>IFERROR(VLOOKUP($A72,'CM2'!$A:$F,4,FALSE),0)</f>
        <v>0</v>
      </c>
      <c r="O72" s="75">
        <f>IFERROR(VLOOKUP($A72,'6e'!$A:$T,4,FALSE),0)</f>
        <v>0</v>
      </c>
      <c r="P72" s="75">
        <f>IFERROR(VLOOKUP($A72,'5e'!$A:$F,4,FALSE),0)</f>
        <v>0</v>
      </c>
      <c r="Q72" s="75">
        <f>IFERROR(VLOOKUP($A72,'4e'!$A:$F,4,FALSE),0)</f>
        <v>0</v>
      </c>
      <c r="R72" s="75">
        <f>IFERROR(VLOOKUP($A72,'3e'!$A:$F,4,FALSE),0)</f>
        <v>0</v>
      </c>
      <c r="S72" s="77">
        <f>IFERROR(VLOOKUP($A72,'2nde'!$A:$F,4,FALSE),0)</f>
        <v>0</v>
      </c>
      <c r="T72" s="77">
        <f>IFERROR(VLOOKUP($A72,'1ere'!$A:$F,4,FALSE),0)</f>
        <v>0</v>
      </c>
      <c r="U72" s="77">
        <f>IFERROR(VLOOKUP($A72,terminale!$A:$F,4,FALSE),0)</f>
        <v>0</v>
      </c>
      <c r="V72" s="31">
        <f t="shared" si="8"/>
        <v>0</v>
      </c>
    </row>
    <row r="73" spans="1:22" ht="16" x14ac:dyDescent="0.2">
      <c r="A73" s="21" t="s">
        <v>144</v>
      </c>
      <c r="B73" s="46">
        <f t="shared" si="6"/>
        <v>0</v>
      </c>
      <c r="C73" s="51" t="str">
        <f>VLOOKUP($A73,data!$A:$F,2,FALSE)</f>
        <v>Pochettes perforées A4 (50x)</v>
      </c>
      <c r="D73" s="27">
        <f>VLOOKUP($A73,data!$A:$F,5,FALSE)</f>
        <v>3.5</v>
      </c>
      <c r="E73" s="52">
        <f t="shared" si="7"/>
        <v>0</v>
      </c>
      <c r="F73" s="64"/>
      <c r="G73" s="71">
        <f>IFERROR(VLOOKUP($A73,PS!$A:$F,4,FALSE),0)</f>
        <v>0</v>
      </c>
      <c r="H73" s="71">
        <f>IFERROR(VLOOKUP($A73,MS!$A:$F,4,FALSE),0)</f>
        <v>0</v>
      </c>
      <c r="I73" s="71">
        <f>IFERROR(VLOOKUP($A73,GS!$A:$F,4,FALSE),0)</f>
        <v>0</v>
      </c>
      <c r="J73" s="73">
        <f>IFERROR(VLOOKUP($A73,CP!$A:$F,4,FALSE),0)</f>
        <v>0</v>
      </c>
      <c r="K73" s="73">
        <f>IFERROR(VLOOKUP($A73,'CE1'!$A:$F,4,FALSE),0)</f>
        <v>0</v>
      </c>
      <c r="L73" s="73">
        <f>IFERROR(VLOOKUP($A73,'CE2'!$A:$F,4,FALSE),0)</f>
        <v>0</v>
      </c>
      <c r="M73" s="73">
        <f>IFERROR(VLOOKUP($A73,'CM1'!$A:$F,4,FALSE),0)</f>
        <v>0</v>
      </c>
      <c r="N73" s="73">
        <f>IFERROR(VLOOKUP($A73,'CM2'!$A:$F,4,FALSE),0)</f>
        <v>0</v>
      </c>
      <c r="O73" s="75">
        <f>IFERROR(VLOOKUP($A73,'6e'!$A:$T,4,FALSE),0)</f>
        <v>0</v>
      </c>
      <c r="P73" s="75">
        <f>IFERROR(VLOOKUP($A73,'5e'!$A:$F,4,FALSE),0)</f>
        <v>0</v>
      </c>
      <c r="Q73" s="75">
        <f>IFERROR(VLOOKUP($A73,'4e'!$A:$F,4,FALSE),0)</f>
        <v>0</v>
      </c>
      <c r="R73" s="75">
        <f>IFERROR(VLOOKUP($A73,'3e'!$A:$F,4,FALSE),0)</f>
        <v>0</v>
      </c>
      <c r="S73" s="77">
        <f>IFERROR(VLOOKUP($A73,'2nde'!$A:$F,4,FALSE),0)</f>
        <v>0</v>
      </c>
      <c r="T73" s="77">
        <f>IFERROR(VLOOKUP($A73,'1ere'!$A:$F,4,FALSE),0)</f>
        <v>0</v>
      </c>
      <c r="U73" s="77">
        <f>IFERROR(VLOOKUP($A73,terminale!$A:$F,4,FALSE),0)</f>
        <v>0</v>
      </c>
      <c r="V73" s="31">
        <f t="shared" si="8"/>
        <v>0</v>
      </c>
    </row>
    <row r="74" spans="1:22" ht="16" x14ac:dyDescent="0.2">
      <c r="A74" s="21" t="s">
        <v>141</v>
      </c>
      <c r="B74" s="46">
        <f t="shared" si="6"/>
        <v>0</v>
      </c>
      <c r="C74" s="51" t="str">
        <f>VLOOKUP($A74,data!$A:$F,2,FALSE)</f>
        <v>Intercalaires A4 (6x)</v>
      </c>
      <c r="D74" s="27">
        <f>VLOOKUP($A74,data!$A:$F,5,FALSE)</f>
        <v>0.7</v>
      </c>
      <c r="E74" s="52">
        <f t="shared" si="7"/>
        <v>0</v>
      </c>
      <c r="F74" s="64"/>
      <c r="G74" s="71">
        <f>IFERROR(VLOOKUP($A74,PS!$A:$F,4,FALSE),0)</f>
        <v>0</v>
      </c>
      <c r="H74" s="71">
        <f>IFERROR(VLOOKUP($A74,MS!$A:$F,4,FALSE),0)</f>
        <v>0</v>
      </c>
      <c r="I74" s="71">
        <f>IFERROR(VLOOKUP($A74,GS!$A:$F,4,FALSE),0)</f>
        <v>0</v>
      </c>
      <c r="J74" s="73">
        <f>IFERROR(VLOOKUP($A74,CP!$A:$F,4,FALSE),0)</f>
        <v>0</v>
      </c>
      <c r="K74" s="73">
        <f>IFERROR(VLOOKUP($A74,'CE1'!$A:$F,4,FALSE),0)</f>
        <v>0</v>
      </c>
      <c r="L74" s="73">
        <f>IFERROR(VLOOKUP($A74,'CE2'!$A:$F,4,FALSE),0)</f>
        <v>0</v>
      </c>
      <c r="M74" s="73">
        <f>IFERROR(VLOOKUP($A74,'CM1'!$A:$F,4,FALSE),0)</f>
        <v>0</v>
      </c>
      <c r="N74" s="73">
        <f>IFERROR(VLOOKUP($A74,'CM2'!$A:$F,4,FALSE),0)</f>
        <v>0</v>
      </c>
      <c r="O74" s="75">
        <f>IFERROR(VLOOKUP($A74,'6e'!$A:$T,4,FALSE),0)</f>
        <v>0</v>
      </c>
      <c r="P74" s="75">
        <f>IFERROR(VLOOKUP($A74,'5e'!$A:$F,4,FALSE),0)</f>
        <v>0</v>
      </c>
      <c r="Q74" s="75">
        <f>IFERROR(VLOOKUP($A74,'4e'!$A:$F,4,FALSE),0)</f>
        <v>0</v>
      </c>
      <c r="R74" s="75">
        <f>IFERROR(VLOOKUP($A74,'3e'!$A:$F,4,FALSE),0)</f>
        <v>0</v>
      </c>
      <c r="S74" s="77">
        <f>IFERROR(VLOOKUP($A74,'2nde'!$A:$F,4,FALSE),0)</f>
        <v>0</v>
      </c>
      <c r="T74" s="77">
        <f>IFERROR(VLOOKUP($A74,'1ere'!$A:$F,4,FALSE),0)</f>
        <v>0</v>
      </c>
      <c r="U74" s="77">
        <f>IFERROR(VLOOKUP($A74,terminale!$A:$F,4,FALSE),0)</f>
        <v>0</v>
      </c>
      <c r="V74" s="31">
        <f t="shared" si="8"/>
        <v>0</v>
      </c>
    </row>
    <row r="75" spans="1:22" ht="16" x14ac:dyDescent="0.2">
      <c r="A75" s="21" t="s">
        <v>140</v>
      </c>
      <c r="B75" s="46">
        <f t="shared" si="6"/>
        <v>0</v>
      </c>
      <c r="C75" s="51" t="str">
        <f>VLOOKUP($A75,data!$A:$F,2,FALSE)</f>
        <v>Intercalaires A4 (12x)</v>
      </c>
      <c r="D75" s="27">
        <f>VLOOKUP($A75,data!$A:$F,5,FALSE)</f>
        <v>1.4</v>
      </c>
      <c r="E75" s="52">
        <f t="shared" si="7"/>
        <v>0</v>
      </c>
      <c r="F75" s="64"/>
      <c r="G75" s="71">
        <f>IFERROR(VLOOKUP($A75,PS!$A:$F,4,FALSE),0)</f>
        <v>0</v>
      </c>
      <c r="H75" s="71">
        <f>IFERROR(VLOOKUP($A75,MS!$A:$F,4,FALSE),0)</f>
        <v>0</v>
      </c>
      <c r="I75" s="71">
        <f>IFERROR(VLOOKUP($A75,GS!$A:$F,4,FALSE),0)</f>
        <v>0</v>
      </c>
      <c r="J75" s="73">
        <f>IFERROR(VLOOKUP($A75,CP!$A:$F,4,FALSE),0)</f>
        <v>0</v>
      </c>
      <c r="K75" s="73">
        <f>IFERROR(VLOOKUP($A75,'CE1'!$A:$F,4,FALSE),0)</f>
        <v>0</v>
      </c>
      <c r="L75" s="73">
        <f>IFERROR(VLOOKUP($A75,'CE2'!$A:$F,4,FALSE),0)</f>
        <v>0</v>
      </c>
      <c r="M75" s="73">
        <f>IFERROR(VLOOKUP($A75,'CM1'!$A:$F,4,FALSE),0)</f>
        <v>0</v>
      </c>
      <c r="N75" s="73">
        <f>IFERROR(VLOOKUP($A75,'CM2'!$A:$F,4,FALSE),0)</f>
        <v>0</v>
      </c>
      <c r="O75" s="75">
        <f>IFERROR(VLOOKUP($A75,'6e'!$A:$T,4,FALSE),0)</f>
        <v>0</v>
      </c>
      <c r="P75" s="75">
        <f>IFERROR(VLOOKUP($A75,'5e'!$A:$F,4,FALSE),0)</f>
        <v>0</v>
      </c>
      <c r="Q75" s="75">
        <f>IFERROR(VLOOKUP($A75,'4e'!$A:$F,4,FALSE),0)</f>
        <v>0</v>
      </c>
      <c r="R75" s="75">
        <f>IFERROR(VLOOKUP($A75,'3e'!$A:$F,4,FALSE),0)</f>
        <v>0</v>
      </c>
      <c r="S75" s="77">
        <f>IFERROR(VLOOKUP($A75,'2nde'!$A:$F,4,FALSE),0)</f>
        <v>0</v>
      </c>
      <c r="T75" s="77">
        <f>IFERROR(VLOOKUP($A75,'1ere'!$A:$F,4,FALSE),0)</f>
        <v>0</v>
      </c>
      <c r="U75" s="77">
        <f>IFERROR(VLOOKUP($A75,terminale!$A:$F,4,FALSE),0)</f>
        <v>0</v>
      </c>
      <c r="V75" s="31">
        <f t="shared" si="8"/>
        <v>0</v>
      </c>
    </row>
    <row r="76" spans="1:22" s="48" customFormat="1" ht="15" customHeight="1" x14ac:dyDescent="0.2">
      <c r="B76" s="46"/>
      <c r="C76" s="105" t="s">
        <v>442</v>
      </c>
      <c r="D76" s="103"/>
      <c r="E76" s="103"/>
      <c r="F76" s="103"/>
      <c r="G76" s="103"/>
      <c r="H76" s="103"/>
      <c r="I76" s="103"/>
      <c r="J76" s="103"/>
      <c r="K76" s="103"/>
      <c r="L76" s="103"/>
      <c r="M76" s="103"/>
      <c r="N76" s="103"/>
      <c r="O76" s="103"/>
      <c r="P76" s="103"/>
      <c r="Q76" s="103"/>
      <c r="R76" s="103"/>
      <c r="S76" s="103"/>
      <c r="T76" s="103"/>
      <c r="U76" s="103"/>
      <c r="V76" s="104"/>
    </row>
    <row r="77" spans="1:22" ht="16" x14ac:dyDescent="0.2">
      <c r="A77" s="21" t="s">
        <v>145</v>
      </c>
      <c r="B77" s="46">
        <f t="shared" ref="B77:B91" si="9">E77</f>
        <v>0</v>
      </c>
      <c r="C77" s="51" t="str">
        <f>VLOOKUP($A77,data!$A:$F,2,FALSE)</f>
        <v>Porte vues A4 10p 20 vues</v>
      </c>
      <c r="D77" s="27">
        <f>VLOOKUP($A77,data!$A:$F,5,FALSE)</f>
        <v>1.3</v>
      </c>
      <c r="E77" s="52">
        <f t="shared" ref="E77:E91" si="10">F77+G77+H77+I77+J77+K77+L77+M77+N77+O77+P77+Q77+R77+S77+T77+U77</f>
        <v>0</v>
      </c>
      <c r="F77" s="64"/>
      <c r="G77" s="71">
        <f>IFERROR(VLOOKUP($A77,PS!$A:$F,4,FALSE),0)</f>
        <v>0</v>
      </c>
      <c r="H77" s="71">
        <f>IFERROR(VLOOKUP($A77,MS!$A:$F,4,FALSE),0)</f>
        <v>0</v>
      </c>
      <c r="I77" s="71">
        <f>IFERROR(VLOOKUP($A77,GS!$A:$F,4,FALSE),0)</f>
        <v>0</v>
      </c>
      <c r="J77" s="73">
        <f>IFERROR(VLOOKUP($A77,CP!$A:$F,4,FALSE),0)</f>
        <v>0</v>
      </c>
      <c r="K77" s="73">
        <f>IFERROR(VLOOKUP($A77,'CE1'!$A:$F,4,FALSE),0)</f>
        <v>0</v>
      </c>
      <c r="L77" s="73">
        <f>IFERROR(VLOOKUP($A77,'CE2'!$A:$F,4,FALSE),0)</f>
        <v>0</v>
      </c>
      <c r="M77" s="73">
        <f>IFERROR(VLOOKUP($A77,'CM1'!$A:$F,4,FALSE),0)</f>
        <v>0</v>
      </c>
      <c r="N77" s="73">
        <f>IFERROR(VLOOKUP($A77,'CM2'!$A:$F,4,FALSE),0)</f>
        <v>0</v>
      </c>
      <c r="O77" s="75">
        <f>IFERROR(VLOOKUP($A77,'6e'!$A:$T,4,FALSE),0)</f>
        <v>0</v>
      </c>
      <c r="P77" s="75">
        <f>IFERROR(VLOOKUP($A77,'5e'!$A:$F,4,FALSE),0)</f>
        <v>0</v>
      </c>
      <c r="Q77" s="75">
        <f>IFERROR(VLOOKUP($A77,'4e'!$A:$F,4,FALSE),0)</f>
        <v>0</v>
      </c>
      <c r="R77" s="75">
        <f>IFERROR(VLOOKUP($A77,'3e'!$A:$F,4,FALSE),0)</f>
        <v>0</v>
      </c>
      <c r="S77" s="77">
        <f>IFERROR(VLOOKUP($A77,'2nde'!$A:$F,4,FALSE),0)</f>
        <v>0</v>
      </c>
      <c r="T77" s="77">
        <f>IFERROR(VLOOKUP($A77,'1ere'!$A:$F,4,FALSE),0)</f>
        <v>0</v>
      </c>
      <c r="U77" s="77">
        <f>IFERROR(VLOOKUP($A77,terminale!$A:$F,4,FALSE),0)</f>
        <v>0</v>
      </c>
      <c r="V77" s="31">
        <f t="shared" ref="V77:V91" si="11">E77*D77</f>
        <v>0</v>
      </c>
    </row>
    <row r="78" spans="1:22" ht="16" x14ac:dyDescent="0.2">
      <c r="A78" s="21" t="s">
        <v>146</v>
      </c>
      <c r="B78" s="46">
        <f t="shared" si="9"/>
        <v>0</v>
      </c>
      <c r="C78" s="51" t="str">
        <f>VLOOKUP($A78,data!$A:$F,2,FALSE)</f>
        <v>Porte vues A4 20p 40 vues</v>
      </c>
      <c r="D78" s="27">
        <f>VLOOKUP($A78,data!$A:$F,5,FALSE)</f>
        <v>1.6</v>
      </c>
      <c r="E78" s="52">
        <f t="shared" si="10"/>
        <v>0</v>
      </c>
      <c r="F78" s="64"/>
      <c r="G78" s="71">
        <f>IFERROR(VLOOKUP($A78,PS!$A:$F,4,FALSE),0)</f>
        <v>0</v>
      </c>
      <c r="H78" s="71">
        <f>IFERROR(VLOOKUP($A78,MS!$A:$F,4,FALSE),0)</f>
        <v>0</v>
      </c>
      <c r="I78" s="71">
        <f>IFERROR(VLOOKUP($A78,GS!$A:$F,4,FALSE),0)</f>
        <v>0</v>
      </c>
      <c r="J78" s="73">
        <f>IFERROR(VLOOKUP($A78,CP!$A:$F,4,FALSE),0)</f>
        <v>0</v>
      </c>
      <c r="K78" s="73">
        <f>IFERROR(VLOOKUP($A78,'CE1'!$A:$F,4,FALSE),0)</f>
        <v>0</v>
      </c>
      <c r="L78" s="73">
        <f>IFERROR(VLOOKUP($A78,'CE2'!$A:$F,4,FALSE),0)</f>
        <v>0</v>
      </c>
      <c r="M78" s="73">
        <f>IFERROR(VLOOKUP($A78,'CM1'!$A:$F,4,FALSE),0)</f>
        <v>0</v>
      </c>
      <c r="N78" s="73">
        <f>IFERROR(VLOOKUP($A78,'CM2'!$A:$F,4,FALSE),0)</f>
        <v>0</v>
      </c>
      <c r="O78" s="75">
        <f>IFERROR(VLOOKUP($A78,'6e'!$A:$T,4,FALSE),0)</f>
        <v>0</v>
      </c>
      <c r="P78" s="75">
        <f>IFERROR(VLOOKUP($A78,'5e'!$A:$F,4,FALSE),0)</f>
        <v>0</v>
      </c>
      <c r="Q78" s="75">
        <f>IFERROR(VLOOKUP($A78,'4e'!$A:$F,4,FALSE),0)</f>
        <v>0</v>
      </c>
      <c r="R78" s="75">
        <f>IFERROR(VLOOKUP($A78,'3e'!$A:$F,4,FALSE),0)</f>
        <v>0</v>
      </c>
      <c r="S78" s="77">
        <f>IFERROR(VLOOKUP($A78,'2nde'!$A:$F,4,FALSE),0)</f>
        <v>0</v>
      </c>
      <c r="T78" s="77">
        <f>IFERROR(VLOOKUP($A78,'1ere'!$A:$F,4,FALSE),0)</f>
        <v>0</v>
      </c>
      <c r="U78" s="77">
        <f>IFERROR(VLOOKUP($A78,terminale!$A:$F,4,FALSE),0)</f>
        <v>0</v>
      </c>
      <c r="V78" s="31">
        <f t="shared" si="11"/>
        <v>0</v>
      </c>
    </row>
    <row r="79" spans="1:22" ht="16" x14ac:dyDescent="0.2">
      <c r="A79" s="21" t="s">
        <v>147</v>
      </c>
      <c r="B79" s="46">
        <f t="shared" si="9"/>
        <v>0</v>
      </c>
      <c r="C79" s="51" t="str">
        <f>VLOOKUP($A79,data!$A:$F,2,FALSE)</f>
        <v>Porte vues A4 30p 60 vues</v>
      </c>
      <c r="D79" s="27">
        <f>VLOOKUP($A79,data!$A:$F,5,FALSE)</f>
        <v>2</v>
      </c>
      <c r="E79" s="52">
        <f t="shared" si="10"/>
        <v>0</v>
      </c>
      <c r="F79" s="64"/>
      <c r="G79" s="71">
        <f>IFERROR(VLOOKUP($A79,PS!$A:$F,4,FALSE),0)</f>
        <v>0</v>
      </c>
      <c r="H79" s="71">
        <f>IFERROR(VLOOKUP($A79,MS!$A:$F,4,FALSE),0)</f>
        <v>0</v>
      </c>
      <c r="I79" s="71">
        <f>IFERROR(VLOOKUP($A79,GS!$A:$F,4,FALSE),0)</f>
        <v>0</v>
      </c>
      <c r="J79" s="73">
        <f>IFERROR(VLOOKUP($A79,CP!$A:$F,4,FALSE),0)</f>
        <v>0</v>
      </c>
      <c r="K79" s="73">
        <f>IFERROR(VLOOKUP($A79,'CE1'!$A:$F,4,FALSE),0)</f>
        <v>0</v>
      </c>
      <c r="L79" s="73">
        <f>IFERROR(VLOOKUP($A79,'CE2'!$A:$F,4,FALSE),0)</f>
        <v>0</v>
      </c>
      <c r="M79" s="73">
        <f>IFERROR(VLOOKUP($A79,'CM1'!$A:$F,4,FALSE),0)</f>
        <v>0</v>
      </c>
      <c r="N79" s="73">
        <f>IFERROR(VLOOKUP($A79,'CM2'!$A:$F,4,FALSE),0)</f>
        <v>0</v>
      </c>
      <c r="O79" s="75">
        <f>IFERROR(VLOOKUP($A79,'6e'!$A:$T,4,FALSE),0)</f>
        <v>0</v>
      </c>
      <c r="P79" s="75">
        <f>IFERROR(VLOOKUP($A79,'5e'!$A:$F,4,FALSE),0)</f>
        <v>0</v>
      </c>
      <c r="Q79" s="75">
        <f>IFERROR(VLOOKUP($A79,'4e'!$A:$F,4,FALSE),0)</f>
        <v>0</v>
      </c>
      <c r="R79" s="75">
        <f>IFERROR(VLOOKUP($A79,'3e'!$A:$F,4,FALSE),0)</f>
        <v>0</v>
      </c>
      <c r="S79" s="77">
        <f>IFERROR(VLOOKUP($A79,'2nde'!$A:$F,4,FALSE),0)</f>
        <v>0</v>
      </c>
      <c r="T79" s="77">
        <f>IFERROR(VLOOKUP($A79,'1ere'!$A:$F,4,FALSE),0)</f>
        <v>0</v>
      </c>
      <c r="U79" s="77">
        <f>IFERROR(VLOOKUP($A79,terminale!$A:$F,4,FALSE),0)</f>
        <v>0</v>
      </c>
      <c r="V79" s="31">
        <f t="shared" si="11"/>
        <v>0</v>
      </c>
    </row>
    <row r="80" spans="1:22" ht="16" x14ac:dyDescent="0.2">
      <c r="A80" s="21" t="s">
        <v>148</v>
      </c>
      <c r="B80" s="46">
        <f t="shared" si="9"/>
        <v>0</v>
      </c>
      <c r="C80" s="51" t="str">
        <f>VLOOKUP($A80,data!$A:$F,2,FALSE)</f>
        <v>Porte vues A4 40p 80 vues</v>
      </c>
      <c r="D80" s="27">
        <f>VLOOKUP($A80,data!$A:$F,5,FALSE)</f>
        <v>2.1</v>
      </c>
      <c r="E80" s="52">
        <f t="shared" si="10"/>
        <v>0</v>
      </c>
      <c r="F80" s="64"/>
      <c r="G80" s="71">
        <f>IFERROR(VLOOKUP($A80,PS!$A:$F,4,FALSE),0)</f>
        <v>0</v>
      </c>
      <c r="H80" s="71">
        <f>IFERROR(VLOOKUP($A80,MS!$A:$F,4,FALSE),0)</f>
        <v>0</v>
      </c>
      <c r="I80" s="71">
        <f>IFERROR(VLOOKUP($A80,GS!$A:$F,4,FALSE),0)</f>
        <v>0</v>
      </c>
      <c r="J80" s="73">
        <f>IFERROR(VLOOKUP($A80,CP!$A:$F,4,FALSE),0)</f>
        <v>0</v>
      </c>
      <c r="K80" s="73">
        <f>IFERROR(VLOOKUP($A80,'CE1'!$A:$F,4,FALSE),0)</f>
        <v>0</v>
      </c>
      <c r="L80" s="73">
        <f>IFERROR(VLOOKUP($A80,'CE2'!$A:$F,4,FALSE),0)</f>
        <v>0</v>
      </c>
      <c r="M80" s="73">
        <f>IFERROR(VLOOKUP($A80,'CM1'!$A:$F,4,FALSE),0)</f>
        <v>0</v>
      </c>
      <c r="N80" s="73">
        <f>IFERROR(VLOOKUP($A80,'CM2'!$A:$F,4,FALSE),0)</f>
        <v>0</v>
      </c>
      <c r="O80" s="75">
        <f>IFERROR(VLOOKUP($A80,'6e'!$A:$T,4,FALSE),0)</f>
        <v>0</v>
      </c>
      <c r="P80" s="75">
        <f>IFERROR(VLOOKUP($A80,'5e'!$A:$F,4,FALSE),0)</f>
        <v>0</v>
      </c>
      <c r="Q80" s="75">
        <f>IFERROR(VLOOKUP($A80,'4e'!$A:$F,4,FALSE),0)</f>
        <v>0</v>
      </c>
      <c r="R80" s="75">
        <f>IFERROR(VLOOKUP($A80,'3e'!$A:$F,4,FALSE),0)</f>
        <v>0</v>
      </c>
      <c r="S80" s="77">
        <f>IFERROR(VLOOKUP($A80,'2nde'!$A:$F,4,FALSE),0)</f>
        <v>0</v>
      </c>
      <c r="T80" s="77">
        <f>IFERROR(VLOOKUP($A80,'1ere'!$A:$F,4,FALSE),0)</f>
        <v>0</v>
      </c>
      <c r="U80" s="77">
        <f>IFERROR(VLOOKUP($A80,terminale!$A:$F,4,FALSE),0)</f>
        <v>0</v>
      </c>
      <c r="V80" s="31">
        <f t="shared" si="11"/>
        <v>0</v>
      </c>
    </row>
    <row r="81" spans="1:22" ht="16" x14ac:dyDescent="0.2">
      <c r="A81" s="21" t="s">
        <v>64</v>
      </c>
      <c r="B81" s="46">
        <f t="shared" si="9"/>
        <v>0</v>
      </c>
      <c r="C81" s="51" t="str">
        <f>VLOOKUP($A81,data!$A:$F,2,FALSE)</f>
        <v>Chemise 3 rabats PP opaque bleu</v>
      </c>
      <c r="D81" s="27">
        <f>VLOOKUP($A81,data!$A:$F,5,FALSE)</f>
        <v>1.2</v>
      </c>
      <c r="E81" s="52">
        <f t="shared" si="10"/>
        <v>0</v>
      </c>
      <c r="F81" s="64"/>
      <c r="G81" s="71">
        <f>IFERROR(VLOOKUP($A81,PS!$A:$F,4,FALSE),0)</f>
        <v>0</v>
      </c>
      <c r="H81" s="71">
        <f>IFERROR(VLOOKUP($A81,MS!$A:$F,4,FALSE),0)</f>
        <v>0</v>
      </c>
      <c r="I81" s="71">
        <f>IFERROR(VLOOKUP($A81,GS!$A:$F,4,FALSE),0)</f>
        <v>0</v>
      </c>
      <c r="J81" s="73">
        <f>IFERROR(VLOOKUP($A81,CP!$A:$F,4,FALSE),0)</f>
        <v>0</v>
      </c>
      <c r="K81" s="73">
        <f>IFERROR(VLOOKUP($A81,'CE1'!$A:$F,4,FALSE),0)</f>
        <v>0</v>
      </c>
      <c r="L81" s="73">
        <f>IFERROR(VLOOKUP($A81,'CE2'!$A:$F,4,FALSE),0)</f>
        <v>0</v>
      </c>
      <c r="M81" s="73">
        <f>IFERROR(VLOOKUP($A81,'CM1'!$A:$F,4,FALSE),0)</f>
        <v>0</v>
      </c>
      <c r="N81" s="73">
        <f>IFERROR(VLOOKUP($A81,'CM2'!$A:$F,4,FALSE),0)</f>
        <v>0</v>
      </c>
      <c r="O81" s="75">
        <f>IFERROR(VLOOKUP($A81,'6e'!$A:$T,4,FALSE),0)</f>
        <v>0</v>
      </c>
      <c r="P81" s="75">
        <f>IFERROR(VLOOKUP($A81,'5e'!$A:$F,4,FALSE),0)</f>
        <v>0</v>
      </c>
      <c r="Q81" s="75">
        <f>IFERROR(VLOOKUP($A81,'4e'!$A:$F,4,FALSE),0)</f>
        <v>0</v>
      </c>
      <c r="R81" s="75">
        <f>IFERROR(VLOOKUP($A81,'3e'!$A:$F,4,FALSE),0)</f>
        <v>0</v>
      </c>
      <c r="S81" s="77">
        <f>IFERROR(VLOOKUP($A81,'2nde'!$A:$F,4,FALSE),0)</f>
        <v>0</v>
      </c>
      <c r="T81" s="77">
        <f>IFERROR(VLOOKUP($A81,'1ere'!$A:$F,4,FALSE),0)</f>
        <v>0</v>
      </c>
      <c r="U81" s="77">
        <f>IFERROR(VLOOKUP($A81,terminale!$A:$F,4,FALSE),0)</f>
        <v>0</v>
      </c>
      <c r="V81" s="31">
        <f t="shared" si="11"/>
        <v>0</v>
      </c>
    </row>
    <row r="82" spans="1:22" ht="16" x14ac:dyDescent="0.2">
      <c r="A82" s="21" t="s">
        <v>65</v>
      </c>
      <c r="B82" s="46">
        <f t="shared" si="9"/>
        <v>0</v>
      </c>
      <c r="C82" s="51" t="str">
        <f>VLOOKUP($A82,data!$A:$F,2,FALSE)</f>
        <v xml:space="preserve">                                                   jaune</v>
      </c>
      <c r="D82" s="27">
        <f>VLOOKUP($A82,data!$A:$F,5,FALSE)</f>
        <v>1.2</v>
      </c>
      <c r="E82" s="52">
        <f t="shared" si="10"/>
        <v>0</v>
      </c>
      <c r="F82" s="64"/>
      <c r="G82" s="71">
        <f>IFERROR(VLOOKUP($A82,PS!$A:$F,4,FALSE),0)</f>
        <v>0</v>
      </c>
      <c r="H82" s="71">
        <f>IFERROR(VLOOKUP($A82,MS!$A:$F,4,FALSE),0)</f>
        <v>0</v>
      </c>
      <c r="I82" s="71">
        <f>IFERROR(VLOOKUP($A82,GS!$A:$F,4,FALSE),0)</f>
        <v>0</v>
      </c>
      <c r="J82" s="73">
        <f>IFERROR(VLOOKUP($A82,CP!$A:$F,4,FALSE),0)</f>
        <v>0</v>
      </c>
      <c r="K82" s="73">
        <f>IFERROR(VLOOKUP($A82,'CE1'!$A:$F,4,FALSE),0)</f>
        <v>0</v>
      </c>
      <c r="L82" s="73">
        <f>IFERROR(VLOOKUP($A82,'CE2'!$A:$F,4,FALSE),0)</f>
        <v>0</v>
      </c>
      <c r="M82" s="73">
        <f>IFERROR(VLOOKUP($A82,'CM1'!$A:$F,4,FALSE),0)</f>
        <v>0</v>
      </c>
      <c r="N82" s="73">
        <f>IFERROR(VLOOKUP($A82,'CM2'!$A:$F,4,FALSE),0)</f>
        <v>0</v>
      </c>
      <c r="O82" s="75">
        <f>IFERROR(VLOOKUP($A82,'6e'!$A:$T,4,FALSE),0)</f>
        <v>0</v>
      </c>
      <c r="P82" s="75">
        <f>IFERROR(VLOOKUP($A82,'5e'!$A:$F,4,FALSE),0)</f>
        <v>0</v>
      </c>
      <c r="Q82" s="75">
        <f>IFERROR(VLOOKUP($A82,'4e'!$A:$F,4,FALSE),0)</f>
        <v>0</v>
      </c>
      <c r="R82" s="75">
        <f>IFERROR(VLOOKUP($A82,'3e'!$A:$F,4,FALSE),0)</f>
        <v>0</v>
      </c>
      <c r="S82" s="77">
        <f>IFERROR(VLOOKUP($A82,'2nde'!$A:$F,4,FALSE),0)</f>
        <v>0</v>
      </c>
      <c r="T82" s="77">
        <f>IFERROR(VLOOKUP($A82,'1ere'!$A:$F,4,FALSE),0)</f>
        <v>0</v>
      </c>
      <c r="U82" s="77">
        <f>IFERROR(VLOOKUP($A82,terminale!$A:$F,4,FALSE),0)</f>
        <v>0</v>
      </c>
      <c r="V82" s="31">
        <f t="shared" si="11"/>
        <v>0</v>
      </c>
    </row>
    <row r="83" spans="1:22" ht="16" x14ac:dyDescent="0.2">
      <c r="A83" s="21" t="s">
        <v>66</v>
      </c>
      <c r="B83" s="46">
        <f t="shared" si="9"/>
        <v>0</v>
      </c>
      <c r="C83" s="51" t="str">
        <f>VLOOKUP($A83,data!$A:$F,2,FALSE)</f>
        <v xml:space="preserve">                                                   noir</v>
      </c>
      <c r="D83" s="27">
        <f>VLOOKUP($A83,data!$A:$F,5,FALSE)</f>
        <v>1.2</v>
      </c>
      <c r="E83" s="52">
        <f t="shared" si="10"/>
        <v>0</v>
      </c>
      <c r="F83" s="64"/>
      <c r="G83" s="71">
        <f>IFERROR(VLOOKUP($A83,PS!$A:$F,4,FALSE),0)</f>
        <v>0</v>
      </c>
      <c r="H83" s="71">
        <f>IFERROR(VLOOKUP($A83,MS!$A:$F,4,FALSE),0)</f>
        <v>0</v>
      </c>
      <c r="I83" s="71">
        <f>IFERROR(VLOOKUP($A83,GS!$A:$F,4,FALSE),0)</f>
        <v>0</v>
      </c>
      <c r="J83" s="73">
        <f>IFERROR(VLOOKUP($A83,CP!$A:$F,4,FALSE),0)</f>
        <v>0</v>
      </c>
      <c r="K83" s="73">
        <f>IFERROR(VLOOKUP($A83,'CE1'!$A:$F,4,FALSE),0)</f>
        <v>0</v>
      </c>
      <c r="L83" s="73">
        <f>IFERROR(VLOOKUP($A83,'CE2'!$A:$F,4,FALSE),0)</f>
        <v>0</v>
      </c>
      <c r="M83" s="73">
        <f>IFERROR(VLOOKUP($A83,'CM1'!$A:$F,4,FALSE),0)</f>
        <v>0</v>
      </c>
      <c r="N83" s="73">
        <f>IFERROR(VLOOKUP($A83,'CM2'!$A:$F,4,FALSE),0)</f>
        <v>0</v>
      </c>
      <c r="O83" s="75">
        <f>IFERROR(VLOOKUP($A83,'6e'!$A:$T,4,FALSE),0)</f>
        <v>0</v>
      </c>
      <c r="P83" s="75">
        <f>IFERROR(VLOOKUP($A83,'5e'!$A:$F,4,FALSE),0)</f>
        <v>0</v>
      </c>
      <c r="Q83" s="75">
        <f>IFERROR(VLOOKUP($A83,'4e'!$A:$F,4,FALSE),0)</f>
        <v>0</v>
      </c>
      <c r="R83" s="75">
        <f>IFERROR(VLOOKUP($A83,'3e'!$A:$F,4,FALSE),0)</f>
        <v>0</v>
      </c>
      <c r="S83" s="77">
        <f>IFERROR(VLOOKUP($A83,'2nde'!$A:$F,4,FALSE),0)</f>
        <v>0</v>
      </c>
      <c r="T83" s="77">
        <f>IFERROR(VLOOKUP($A83,'1ere'!$A:$F,4,FALSE),0)</f>
        <v>0</v>
      </c>
      <c r="U83" s="77">
        <f>IFERROR(VLOOKUP($A83,terminale!$A:$F,4,FALSE),0)</f>
        <v>0</v>
      </c>
      <c r="V83" s="31">
        <f t="shared" si="11"/>
        <v>0</v>
      </c>
    </row>
    <row r="84" spans="1:22" ht="16" x14ac:dyDescent="0.2">
      <c r="A84" s="21" t="s">
        <v>67</v>
      </c>
      <c r="B84" s="46">
        <f t="shared" si="9"/>
        <v>0</v>
      </c>
      <c r="C84" s="51" t="str">
        <f>VLOOKUP($A84,data!$A:$F,2,FALSE)</f>
        <v xml:space="preserve">                                                   rouge</v>
      </c>
      <c r="D84" s="27">
        <f>VLOOKUP($A84,data!$A:$F,5,FALSE)</f>
        <v>1.2</v>
      </c>
      <c r="E84" s="52">
        <f t="shared" si="10"/>
        <v>0</v>
      </c>
      <c r="F84" s="64"/>
      <c r="G84" s="71">
        <f>IFERROR(VLOOKUP($A84,PS!$A:$F,4,FALSE),0)</f>
        <v>0</v>
      </c>
      <c r="H84" s="71">
        <f>IFERROR(VLOOKUP($A84,MS!$A:$F,4,FALSE),0)</f>
        <v>0</v>
      </c>
      <c r="I84" s="71">
        <f>IFERROR(VLOOKUP($A84,GS!$A:$F,4,FALSE),0)</f>
        <v>0</v>
      </c>
      <c r="J84" s="73">
        <f>IFERROR(VLOOKUP($A84,CP!$A:$F,4,FALSE),0)</f>
        <v>0</v>
      </c>
      <c r="K84" s="73">
        <f>IFERROR(VLOOKUP($A84,'CE1'!$A:$F,4,FALSE),0)</f>
        <v>0</v>
      </c>
      <c r="L84" s="73">
        <f>IFERROR(VLOOKUP($A84,'CE2'!$A:$F,4,FALSE),0)</f>
        <v>0</v>
      </c>
      <c r="M84" s="73">
        <f>IFERROR(VLOOKUP($A84,'CM1'!$A:$F,4,FALSE),0)</f>
        <v>0</v>
      </c>
      <c r="N84" s="73">
        <f>IFERROR(VLOOKUP($A84,'CM2'!$A:$F,4,FALSE),0)</f>
        <v>0</v>
      </c>
      <c r="O84" s="75">
        <f>IFERROR(VLOOKUP($A84,'6e'!$A:$T,4,FALSE),0)</f>
        <v>0</v>
      </c>
      <c r="P84" s="75">
        <f>IFERROR(VLOOKUP($A84,'5e'!$A:$F,4,FALSE),0)</f>
        <v>0</v>
      </c>
      <c r="Q84" s="75">
        <f>IFERROR(VLOOKUP($A84,'4e'!$A:$F,4,FALSE),0)</f>
        <v>0</v>
      </c>
      <c r="R84" s="75">
        <f>IFERROR(VLOOKUP($A84,'3e'!$A:$F,4,FALSE),0)</f>
        <v>0</v>
      </c>
      <c r="S84" s="77">
        <f>IFERROR(VLOOKUP($A84,'2nde'!$A:$F,4,FALSE),0)</f>
        <v>0</v>
      </c>
      <c r="T84" s="77">
        <f>IFERROR(VLOOKUP($A84,'1ere'!$A:$F,4,FALSE),0)</f>
        <v>0</v>
      </c>
      <c r="U84" s="77">
        <f>IFERROR(VLOOKUP($A84,terminale!$A:$F,4,FALSE),0)</f>
        <v>0</v>
      </c>
      <c r="V84" s="31">
        <f t="shared" si="11"/>
        <v>0</v>
      </c>
    </row>
    <row r="85" spans="1:22" ht="16" x14ac:dyDescent="0.2">
      <c r="A85" s="21" t="s">
        <v>68</v>
      </c>
      <c r="B85" s="46">
        <f t="shared" si="9"/>
        <v>0</v>
      </c>
      <c r="C85" s="51" t="str">
        <f>VLOOKUP($A85,data!$A:$F,2,FALSE)</f>
        <v xml:space="preserve">                                                   vert</v>
      </c>
      <c r="D85" s="27">
        <f>VLOOKUP($A85,data!$A:$F,5,FALSE)</f>
        <v>1.2</v>
      </c>
      <c r="E85" s="52">
        <f t="shared" si="10"/>
        <v>0</v>
      </c>
      <c r="F85" s="64"/>
      <c r="G85" s="71">
        <f>IFERROR(VLOOKUP($A85,PS!$A:$F,4,FALSE),0)</f>
        <v>0</v>
      </c>
      <c r="H85" s="71">
        <f>IFERROR(VLOOKUP($A85,MS!$A:$F,4,FALSE),0)</f>
        <v>0</v>
      </c>
      <c r="I85" s="71">
        <f>IFERROR(VLOOKUP($A85,GS!$A:$F,4,FALSE),0)</f>
        <v>0</v>
      </c>
      <c r="J85" s="73">
        <f>IFERROR(VLOOKUP($A85,CP!$A:$F,4,FALSE),0)</f>
        <v>0</v>
      </c>
      <c r="K85" s="73">
        <f>IFERROR(VLOOKUP($A85,'CE1'!$A:$F,4,FALSE),0)</f>
        <v>0</v>
      </c>
      <c r="L85" s="73">
        <f>IFERROR(VLOOKUP($A85,'CE2'!$A:$F,4,FALSE),0)</f>
        <v>0</v>
      </c>
      <c r="M85" s="73">
        <f>IFERROR(VLOOKUP($A85,'CM1'!$A:$F,4,FALSE),0)</f>
        <v>0</v>
      </c>
      <c r="N85" s="73">
        <f>IFERROR(VLOOKUP($A85,'CM2'!$A:$F,4,FALSE),0)</f>
        <v>0</v>
      </c>
      <c r="O85" s="75">
        <f>IFERROR(VLOOKUP($A85,'6e'!$A:$T,4,FALSE),0)</f>
        <v>0</v>
      </c>
      <c r="P85" s="75">
        <f>IFERROR(VLOOKUP($A85,'5e'!$A:$F,4,FALSE),0)</f>
        <v>0</v>
      </c>
      <c r="Q85" s="75">
        <f>IFERROR(VLOOKUP($A85,'4e'!$A:$F,4,FALSE),0)</f>
        <v>0</v>
      </c>
      <c r="R85" s="75">
        <f>IFERROR(VLOOKUP($A85,'3e'!$A:$F,4,FALSE),0)</f>
        <v>0</v>
      </c>
      <c r="S85" s="77">
        <f>IFERROR(VLOOKUP($A85,'2nde'!$A:$F,4,FALSE),0)</f>
        <v>0</v>
      </c>
      <c r="T85" s="77">
        <f>IFERROR(VLOOKUP($A85,'1ere'!$A:$F,4,FALSE),0)</f>
        <v>0</v>
      </c>
      <c r="U85" s="77">
        <f>IFERROR(VLOOKUP($A85,terminale!$A:$F,4,FALSE),0)</f>
        <v>0</v>
      </c>
      <c r="V85" s="31">
        <f t="shared" si="11"/>
        <v>0</v>
      </c>
    </row>
    <row r="86" spans="1:22" ht="16" x14ac:dyDescent="0.2">
      <c r="A86" s="21" t="s">
        <v>69</v>
      </c>
      <c r="B86" s="46">
        <f t="shared" si="9"/>
        <v>0</v>
      </c>
      <c r="C86" s="51" t="str">
        <f>VLOOKUP($A86,data!$A:$F,2,FALSE)</f>
        <v>Chemise 3 rabats cartonnée bleue</v>
      </c>
      <c r="D86" s="27">
        <f>VLOOKUP($A86,data!$A:$F,5,FALSE)</f>
        <v>1</v>
      </c>
      <c r="E86" s="52">
        <f t="shared" si="10"/>
        <v>0</v>
      </c>
      <c r="F86" s="64"/>
      <c r="G86" s="71">
        <f>IFERROR(VLOOKUP($A86,PS!$A:$F,4,FALSE),0)</f>
        <v>0</v>
      </c>
      <c r="H86" s="71">
        <f>IFERROR(VLOOKUP($A86,MS!$A:$F,4,FALSE),0)</f>
        <v>0</v>
      </c>
      <c r="I86" s="71">
        <f>IFERROR(VLOOKUP($A86,GS!$A:$F,4,FALSE),0)</f>
        <v>0</v>
      </c>
      <c r="J86" s="73">
        <f>IFERROR(VLOOKUP($A86,CP!$A:$F,4,FALSE),0)</f>
        <v>0</v>
      </c>
      <c r="K86" s="73">
        <f>IFERROR(VLOOKUP($A86,'CE1'!$A:$F,4,FALSE),0)</f>
        <v>0</v>
      </c>
      <c r="L86" s="73">
        <f>IFERROR(VLOOKUP($A86,'CE2'!$A:$F,4,FALSE),0)</f>
        <v>0</v>
      </c>
      <c r="M86" s="73">
        <f>IFERROR(VLOOKUP($A86,'CM1'!$A:$F,4,FALSE),0)</f>
        <v>0</v>
      </c>
      <c r="N86" s="73">
        <f>IFERROR(VLOOKUP($A86,'CM2'!$A:$F,4,FALSE),0)</f>
        <v>0</v>
      </c>
      <c r="O86" s="75">
        <f>IFERROR(VLOOKUP($A86,'6e'!$A:$T,4,FALSE),0)</f>
        <v>0</v>
      </c>
      <c r="P86" s="75">
        <f>IFERROR(VLOOKUP($A86,'5e'!$A:$F,4,FALSE),0)</f>
        <v>0</v>
      </c>
      <c r="Q86" s="75">
        <f>IFERROR(VLOOKUP($A86,'4e'!$A:$F,4,FALSE),0)</f>
        <v>0</v>
      </c>
      <c r="R86" s="75">
        <f>IFERROR(VLOOKUP($A86,'3e'!$A:$F,4,FALSE),0)</f>
        <v>0</v>
      </c>
      <c r="S86" s="77">
        <f>IFERROR(VLOOKUP($A86,'2nde'!$A:$F,4,FALSE),0)</f>
        <v>0</v>
      </c>
      <c r="T86" s="77">
        <f>IFERROR(VLOOKUP($A86,'1ere'!$A:$F,4,FALSE),0)</f>
        <v>0</v>
      </c>
      <c r="U86" s="77">
        <f>IFERROR(VLOOKUP($A86,terminale!$A:$F,4,FALSE),0)</f>
        <v>0</v>
      </c>
      <c r="V86" s="31">
        <f t="shared" si="11"/>
        <v>0</v>
      </c>
    </row>
    <row r="87" spans="1:22" ht="16" x14ac:dyDescent="0.2">
      <c r="A87" s="21" t="s">
        <v>70</v>
      </c>
      <c r="B87" s="46">
        <f t="shared" si="9"/>
        <v>0</v>
      </c>
      <c r="C87" s="51" t="str">
        <f>VLOOKUP($A87,data!$A:$F,2,FALSE)</f>
        <v>Chemise 3 rabats cartonnée jaune</v>
      </c>
      <c r="D87" s="27">
        <f>VLOOKUP($A87,data!$A:$F,5,FALSE)</f>
        <v>1</v>
      </c>
      <c r="E87" s="52">
        <f t="shared" si="10"/>
        <v>0</v>
      </c>
      <c r="F87" s="64"/>
      <c r="G87" s="71">
        <f>IFERROR(VLOOKUP($A87,PS!$A:$F,4,FALSE),0)</f>
        <v>0</v>
      </c>
      <c r="H87" s="71">
        <f>IFERROR(VLOOKUP($A87,MS!$A:$F,4,FALSE),0)</f>
        <v>0</v>
      </c>
      <c r="I87" s="71">
        <f>IFERROR(VLOOKUP($A87,GS!$A:$F,4,FALSE),0)</f>
        <v>0</v>
      </c>
      <c r="J87" s="73">
        <f>IFERROR(VLOOKUP($A87,CP!$A:$F,4,FALSE),0)</f>
        <v>0</v>
      </c>
      <c r="K87" s="73">
        <f>IFERROR(VLOOKUP($A87,'CE1'!$A:$F,4,FALSE),0)</f>
        <v>0</v>
      </c>
      <c r="L87" s="73">
        <f>IFERROR(VLOOKUP($A87,'CE2'!$A:$F,4,FALSE),0)</f>
        <v>0</v>
      </c>
      <c r="M87" s="73">
        <f>IFERROR(VLOOKUP($A87,'CM1'!$A:$F,4,FALSE),0)</f>
        <v>0</v>
      </c>
      <c r="N87" s="73">
        <f>IFERROR(VLOOKUP($A87,'CM2'!$A:$F,4,FALSE),0)</f>
        <v>0</v>
      </c>
      <c r="O87" s="75">
        <f>IFERROR(VLOOKUP($A87,'6e'!$A:$T,4,FALSE),0)</f>
        <v>0</v>
      </c>
      <c r="P87" s="75">
        <f>IFERROR(VLOOKUP($A87,'5e'!$A:$F,4,FALSE),0)</f>
        <v>0</v>
      </c>
      <c r="Q87" s="75">
        <f>IFERROR(VLOOKUP($A87,'4e'!$A:$F,4,FALSE),0)</f>
        <v>0</v>
      </c>
      <c r="R87" s="75">
        <f>IFERROR(VLOOKUP($A87,'3e'!$A:$F,4,FALSE),0)</f>
        <v>0</v>
      </c>
      <c r="S87" s="77">
        <f>IFERROR(VLOOKUP($A87,'2nde'!$A:$F,4,FALSE),0)</f>
        <v>0</v>
      </c>
      <c r="T87" s="77">
        <f>IFERROR(VLOOKUP($A87,'1ere'!$A:$F,4,FALSE),0)</f>
        <v>0</v>
      </c>
      <c r="U87" s="77">
        <f>IFERROR(VLOOKUP($A87,terminale!$A:$F,4,FALSE),0)</f>
        <v>0</v>
      </c>
      <c r="V87" s="31">
        <f t="shared" si="11"/>
        <v>0</v>
      </c>
    </row>
    <row r="88" spans="1:22" ht="16" x14ac:dyDescent="0.2">
      <c r="A88" s="21" t="s">
        <v>71</v>
      </c>
      <c r="B88" s="46">
        <f t="shared" si="9"/>
        <v>0</v>
      </c>
      <c r="C88" s="51" t="str">
        <f>VLOOKUP($A88,data!$A:$F,2,FALSE)</f>
        <v>Chemise 3 rabats cartonnée noire</v>
      </c>
      <c r="D88" s="27">
        <f>VLOOKUP($A88,data!$A:$F,5,FALSE)</f>
        <v>1</v>
      </c>
      <c r="E88" s="52">
        <f t="shared" si="10"/>
        <v>0</v>
      </c>
      <c r="F88" s="64"/>
      <c r="G88" s="71">
        <f>IFERROR(VLOOKUP($A88,PS!$A:$F,4,FALSE),0)</f>
        <v>0</v>
      </c>
      <c r="H88" s="71">
        <f>IFERROR(VLOOKUP($A88,MS!$A:$F,4,FALSE),0)</f>
        <v>0</v>
      </c>
      <c r="I88" s="71">
        <f>IFERROR(VLOOKUP($A88,GS!$A:$F,4,FALSE),0)</f>
        <v>0</v>
      </c>
      <c r="J88" s="73">
        <f>IFERROR(VLOOKUP($A88,CP!$A:$F,4,FALSE),0)</f>
        <v>0</v>
      </c>
      <c r="K88" s="73">
        <f>IFERROR(VLOOKUP($A88,'CE1'!$A:$F,4,FALSE),0)</f>
        <v>0</v>
      </c>
      <c r="L88" s="73">
        <f>IFERROR(VLOOKUP($A88,'CE2'!$A:$F,4,FALSE),0)</f>
        <v>0</v>
      </c>
      <c r="M88" s="73">
        <f>IFERROR(VLOOKUP($A88,'CM1'!$A:$F,4,FALSE),0)</f>
        <v>0</v>
      </c>
      <c r="N88" s="73">
        <f>IFERROR(VLOOKUP($A88,'CM2'!$A:$F,4,FALSE),0)</f>
        <v>0</v>
      </c>
      <c r="O88" s="75">
        <f>IFERROR(VLOOKUP($A88,'6e'!$A:$T,4,FALSE),0)</f>
        <v>0</v>
      </c>
      <c r="P88" s="75">
        <f>IFERROR(VLOOKUP($A88,'5e'!$A:$F,4,FALSE),0)</f>
        <v>0</v>
      </c>
      <c r="Q88" s="75">
        <f>IFERROR(VLOOKUP($A88,'4e'!$A:$F,4,FALSE),0)</f>
        <v>0</v>
      </c>
      <c r="R88" s="75">
        <f>IFERROR(VLOOKUP($A88,'3e'!$A:$F,4,FALSE),0)</f>
        <v>0</v>
      </c>
      <c r="S88" s="77">
        <f>IFERROR(VLOOKUP($A88,'2nde'!$A:$F,4,FALSE),0)</f>
        <v>0</v>
      </c>
      <c r="T88" s="77">
        <f>IFERROR(VLOOKUP($A88,'1ere'!$A:$F,4,FALSE),0)</f>
        <v>0</v>
      </c>
      <c r="U88" s="77">
        <f>IFERROR(VLOOKUP($A88,terminale!$A:$F,4,FALSE),0)</f>
        <v>0</v>
      </c>
      <c r="V88" s="31">
        <f t="shared" si="11"/>
        <v>0</v>
      </c>
    </row>
    <row r="89" spans="1:22" ht="16" x14ac:dyDescent="0.2">
      <c r="A89" s="21" t="s">
        <v>72</v>
      </c>
      <c r="B89" s="46">
        <f t="shared" si="9"/>
        <v>0</v>
      </c>
      <c r="C89" s="51" t="str">
        <f>VLOOKUP($A89,data!$A:$F,2,FALSE)</f>
        <v>Chemise 3 rabats cartonnée orange</v>
      </c>
      <c r="D89" s="27">
        <f>VLOOKUP($A89,data!$A:$F,5,FALSE)</f>
        <v>1</v>
      </c>
      <c r="E89" s="52">
        <f t="shared" si="10"/>
        <v>0</v>
      </c>
      <c r="F89" s="64"/>
      <c r="G89" s="71">
        <f>IFERROR(VLOOKUP($A89,PS!$A:$F,4,FALSE),0)</f>
        <v>0</v>
      </c>
      <c r="H89" s="71">
        <f>IFERROR(VLOOKUP($A89,MS!$A:$F,4,FALSE),0)</f>
        <v>0</v>
      </c>
      <c r="I89" s="71">
        <f>IFERROR(VLOOKUP($A89,GS!$A:$F,4,FALSE),0)</f>
        <v>0</v>
      </c>
      <c r="J89" s="73">
        <f>IFERROR(VLOOKUP($A89,CP!$A:$F,4,FALSE),0)</f>
        <v>0</v>
      </c>
      <c r="K89" s="73">
        <f>IFERROR(VLOOKUP($A89,'CE1'!$A:$F,4,FALSE),0)</f>
        <v>0</v>
      </c>
      <c r="L89" s="73">
        <f>IFERROR(VLOOKUP($A89,'CE2'!$A:$F,4,FALSE),0)</f>
        <v>0</v>
      </c>
      <c r="M89" s="73">
        <f>IFERROR(VLOOKUP($A89,'CM1'!$A:$F,4,FALSE),0)</f>
        <v>0</v>
      </c>
      <c r="N89" s="73">
        <f>IFERROR(VLOOKUP($A89,'CM2'!$A:$F,4,FALSE),0)</f>
        <v>0</v>
      </c>
      <c r="O89" s="75">
        <f>IFERROR(VLOOKUP($A89,'6e'!$A:$T,4,FALSE),0)</f>
        <v>0</v>
      </c>
      <c r="P89" s="75">
        <f>IFERROR(VLOOKUP($A89,'5e'!$A:$F,4,FALSE),0)</f>
        <v>0</v>
      </c>
      <c r="Q89" s="75">
        <f>IFERROR(VLOOKUP($A89,'4e'!$A:$F,4,FALSE),0)</f>
        <v>0</v>
      </c>
      <c r="R89" s="75">
        <f>IFERROR(VLOOKUP($A89,'3e'!$A:$F,4,FALSE),0)</f>
        <v>0</v>
      </c>
      <c r="S89" s="77">
        <f>IFERROR(VLOOKUP($A89,'2nde'!$A:$F,4,FALSE),0)</f>
        <v>0</v>
      </c>
      <c r="T89" s="77">
        <f>IFERROR(VLOOKUP($A89,'1ere'!$A:$F,4,FALSE),0)</f>
        <v>0</v>
      </c>
      <c r="U89" s="77">
        <f>IFERROR(VLOOKUP($A89,terminale!$A:$F,4,FALSE),0)</f>
        <v>0</v>
      </c>
      <c r="V89" s="31">
        <f t="shared" si="11"/>
        <v>0</v>
      </c>
    </row>
    <row r="90" spans="1:22" ht="16" x14ac:dyDescent="0.2">
      <c r="A90" s="21" t="s">
        <v>73</v>
      </c>
      <c r="B90" s="46">
        <f t="shared" si="9"/>
        <v>0</v>
      </c>
      <c r="C90" s="51" t="str">
        <f>VLOOKUP($A90,data!$A:$F,2,FALSE)</f>
        <v>Chemise 3 rabats cartonnée rouge</v>
      </c>
      <c r="D90" s="27">
        <f>VLOOKUP($A90,data!$A:$F,5,FALSE)</f>
        <v>1</v>
      </c>
      <c r="E90" s="52">
        <f t="shared" si="10"/>
        <v>0</v>
      </c>
      <c r="F90" s="64"/>
      <c r="G90" s="71">
        <f>IFERROR(VLOOKUP($A90,PS!$A:$F,4,FALSE),0)</f>
        <v>0</v>
      </c>
      <c r="H90" s="71">
        <f>IFERROR(VLOOKUP($A90,MS!$A:$F,4,FALSE),0)</f>
        <v>0</v>
      </c>
      <c r="I90" s="71">
        <f>IFERROR(VLOOKUP($A90,GS!$A:$F,4,FALSE),0)</f>
        <v>0</v>
      </c>
      <c r="J90" s="73">
        <f>IFERROR(VLOOKUP($A90,CP!$A:$F,4,FALSE),0)</f>
        <v>0</v>
      </c>
      <c r="K90" s="73">
        <f>IFERROR(VLOOKUP($A90,'CE1'!$A:$F,4,FALSE),0)</f>
        <v>0</v>
      </c>
      <c r="L90" s="73">
        <f>IFERROR(VLOOKUP($A90,'CE2'!$A:$F,4,FALSE),0)</f>
        <v>0</v>
      </c>
      <c r="M90" s="73">
        <f>IFERROR(VLOOKUP($A90,'CM1'!$A:$F,4,FALSE),0)</f>
        <v>0</v>
      </c>
      <c r="N90" s="73">
        <f>IFERROR(VLOOKUP($A90,'CM2'!$A:$F,4,FALSE),0)</f>
        <v>0</v>
      </c>
      <c r="O90" s="75">
        <f>IFERROR(VLOOKUP($A90,'6e'!$A:$T,4,FALSE),0)</f>
        <v>0</v>
      </c>
      <c r="P90" s="75">
        <f>IFERROR(VLOOKUP($A90,'5e'!$A:$F,4,FALSE),0)</f>
        <v>0</v>
      </c>
      <c r="Q90" s="75">
        <f>IFERROR(VLOOKUP($A90,'4e'!$A:$F,4,FALSE),0)</f>
        <v>0</v>
      </c>
      <c r="R90" s="75">
        <f>IFERROR(VLOOKUP($A90,'3e'!$A:$F,4,FALSE),0)</f>
        <v>0</v>
      </c>
      <c r="S90" s="77">
        <f>IFERROR(VLOOKUP($A90,'2nde'!$A:$F,4,FALSE),0)</f>
        <v>0</v>
      </c>
      <c r="T90" s="77">
        <f>IFERROR(VLOOKUP($A90,'1ere'!$A:$F,4,FALSE),0)</f>
        <v>0</v>
      </c>
      <c r="U90" s="77">
        <f>IFERROR(VLOOKUP($A90,terminale!$A:$F,4,FALSE),0)</f>
        <v>0</v>
      </c>
      <c r="V90" s="31">
        <f t="shared" si="11"/>
        <v>0</v>
      </c>
    </row>
    <row r="91" spans="1:22" ht="16" x14ac:dyDescent="0.2">
      <c r="A91" s="21" t="s">
        <v>74</v>
      </c>
      <c r="B91" s="46">
        <f t="shared" si="9"/>
        <v>0</v>
      </c>
      <c r="C91" s="51" t="str">
        <f>VLOOKUP($A91,data!$A:$F,2,FALSE)</f>
        <v>Chemise 3 rabats cartonnée verte</v>
      </c>
      <c r="D91" s="27">
        <f>VLOOKUP($A91,data!$A:$F,5,FALSE)</f>
        <v>1</v>
      </c>
      <c r="E91" s="52">
        <f t="shared" si="10"/>
        <v>0</v>
      </c>
      <c r="F91" s="64"/>
      <c r="G91" s="71">
        <f>IFERROR(VLOOKUP($A91,PS!$A:$F,4,FALSE),0)</f>
        <v>0</v>
      </c>
      <c r="H91" s="71">
        <f>IFERROR(VLOOKUP($A91,MS!$A:$F,4,FALSE),0)</f>
        <v>0</v>
      </c>
      <c r="I91" s="71">
        <f>IFERROR(VLOOKUP($A91,GS!$A:$F,4,FALSE),0)</f>
        <v>0</v>
      </c>
      <c r="J91" s="73">
        <f>IFERROR(VLOOKUP($A91,CP!$A:$F,4,FALSE),0)</f>
        <v>0</v>
      </c>
      <c r="K91" s="73">
        <f>IFERROR(VLOOKUP($A91,'CE1'!$A:$F,4,FALSE),0)</f>
        <v>0</v>
      </c>
      <c r="L91" s="73">
        <f>IFERROR(VLOOKUP($A91,'CE2'!$A:$F,4,FALSE),0)</f>
        <v>0</v>
      </c>
      <c r="M91" s="73">
        <f>IFERROR(VLOOKUP($A91,'CM1'!$A:$F,4,FALSE),0)</f>
        <v>0</v>
      </c>
      <c r="N91" s="73">
        <f>IFERROR(VLOOKUP($A91,'CM2'!$A:$F,4,FALSE),0)</f>
        <v>0</v>
      </c>
      <c r="O91" s="75">
        <f>IFERROR(VLOOKUP($A91,'6e'!$A:$T,4,FALSE),0)</f>
        <v>0</v>
      </c>
      <c r="P91" s="75">
        <f>IFERROR(VLOOKUP($A91,'5e'!$A:$F,4,FALSE),0)</f>
        <v>0</v>
      </c>
      <c r="Q91" s="75">
        <f>IFERROR(VLOOKUP($A91,'4e'!$A:$F,4,FALSE),0)</f>
        <v>0</v>
      </c>
      <c r="R91" s="75">
        <f>IFERROR(VLOOKUP($A91,'3e'!$A:$F,4,FALSE),0)</f>
        <v>0</v>
      </c>
      <c r="S91" s="77">
        <f>IFERROR(VLOOKUP($A91,'2nde'!$A:$F,4,FALSE),0)</f>
        <v>0</v>
      </c>
      <c r="T91" s="77">
        <f>IFERROR(VLOOKUP($A91,'1ere'!$A:$F,4,FALSE),0)</f>
        <v>0</v>
      </c>
      <c r="U91" s="77">
        <f>IFERROR(VLOOKUP($A91,terminale!$A:$F,4,FALSE),0)</f>
        <v>0</v>
      </c>
      <c r="V91" s="31">
        <f t="shared" si="11"/>
        <v>0</v>
      </c>
    </row>
    <row r="92" spans="1:22" s="48" customFormat="1" ht="15" customHeight="1" x14ac:dyDescent="0.2">
      <c r="B92" s="46"/>
      <c r="C92" s="105" t="s">
        <v>444</v>
      </c>
      <c r="D92" s="103"/>
      <c r="E92" s="103"/>
      <c r="F92" s="103"/>
      <c r="G92" s="103"/>
      <c r="H92" s="103"/>
      <c r="I92" s="103"/>
      <c r="J92" s="103"/>
      <c r="K92" s="103"/>
      <c r="L92" s="103"/>
      <c r="M92" s="103"/>
      <c r="N92" s="103"/>
      <c r="O92" s="103"/>
      <c r="P92" s="103"/>
      <c r="Q92" s="103"/>
      <c r="R92" s="103"/>
      <c r="S92" s="103"/>
      <c r="T92" s="103"/>
      <c r="U92" s="103"/>
      <c r="V92" s="104"/>
    </row>
    <row r="93" spans="1:22" ht="16" x14ac:dyDescent="0.2">
      <c r="A93" s="21" t="s">
        <v>151</v>
      </c>
      <c r="B93" s="46">
        <f t="shared" ref="B93:B120" si="12">E93</f>
        <v>0</v>
      </c>
      <c r="C93" s="51" t="str">
        <f>VLOOKUP($A93,data!$A:$F,2,FALSE)</f>
        <v>Roller effaçable Frixion Ball bleu</v>
      </c>
      <c r="D93" s="27">
        <f>VLOOKUP($A93,data!$A:$F,5,FALSE)</f>
        <v>2.4</v>
      </c>
      <c r="E93" s="52">
        <f t="shared" ref="E93:E120" si="13">F93+G93+H93+I93+J93+K93+L93+M93+N93+O93+P93+Q93+R93+S93+T93+U93</f>
        <v>0</v>
      </c>
      <c r="F93" s="64"/>
      <c r="G93" s="71">
        <f>IFERROR(VLOOKUP($A93,PS!$A:$F,4,FALSE),0)</f>
        <v>0</v>
      </c>
      <c r="H93" s="71">
        <f>IFERROR(VLOOKUP($A93,MS!$A:$F,4,FALSE),0)</f>
        <v>0</v>
      </c>
      <c r="I93" s="71">
        <f>IFERROR(VLOOKUP($A93,GS!$A:$F,4,FALSE),0)</f>
        <v>0</v>
      </c>
      <c r="J93" s="73">
        <f>IFERROR(VLOOKUP($A93,CP!$A:$F,4,FALSE),0)</f>
        <v>0</v>
      </c>
      <c r="K93" s="73">
        <f>IFERROR(VLOOKUP($A93,'CE1'!$A:$F,4,FALSE),0)</f>
        <v>0</v>
      </c>
      <c r="L93" s="73">
        <f>IFERROR(VLOOKUP($A93,'CE2'!$A:$F,4,FALSE),0)</f>
        <v>0</v>
      </c>
      <c r="M93" s="73">
        <f>IFERROR(VLOOKUP($A93,'CM1'!$A:$F,4,FALSE),0)</f>
        <v>0</v>
      </c>
      <c r="N93" s="73">
        <f>IFERROR(VLOOKUP($A93,'CM2'!$A:$F,4,FALSE),0)</f>
        <v>0</v>
      </c>
      <c r="O93" s="75">
        <f>IFERROR(VLOOKUP($A93,'6e'!$A:$T,4,FALSE),0)</f>
        <v>0</v>
      </c>
      <c r="P93" s="75">
        <f>IFERROR(VLOOKUP($A93,'5e'!$A:$F,4,FALSE),0)</f>
        <v>0</v>
      </c>
      <c r="Q93" s="75">
        <f>IFERROR(VLOOKUP($A93,'4e'!$A:$F,4,FALSE),0)</f>
        <v>0</v>
      </c>
      <c r="R93" s="75">
        <f>IFERROR(VLOOKUP($A93,'3e'!$A:$F,4,FALSE),0)</f>
        <v>0</v>
      </c>
      <c r="S93" s="77">
        <f>IFERROR(VLOOKUP($A93,'2nde'!$A:$F,4,FALSE),0)</f>
        <v>0</v>
      </c>
      <c r="T93" s="77">
        <f>IFERROR(VLOOKUP($A93,'1ere'!$A:$F,4,FALSE),0)</f>
        <v>0</v>
      </c>
      <c r="U93" s="77">
        <f>IFERROR(VLOOKUP($A93,terminale!$A:$F,4,FALSE),0)</f>
        <v>0</v>
      </c>
      <c r="V93" s="31">
        <f t="shared" ref="V93:V120" si="14">E93*D93</f>
        <v>0</v>
      </c>
    </row>
    <row r="94" spans="1:22" ht="16" x14ac:dyDescent="0.2">
      <c r="A94" s="21" t="s">
        <v>152</v>
      </c>
      <c r="B94" s="46">
        <f t="shared" si="12"/>
        <v>0</v>
      </c>
      <c r="C94" s="51" t="str">
        <f>VLOOKUP($A94,data!$A:$F,2,FALSE)</f>
        <v xml:space="preserve">                                                 marron</v>
      </c>
      <c r="D94" s="27">
        <f>VLOOKUP($A94,data!$A:$F,5,FALSE)</f>
        <v>2.4</v>
      </c>
      <c r="E94" s="52">
        <f t="shared" si="13"/>
        <v>0</v>
      </c>
      <c r="F94" s="64"/>
      <c r="G94" s="71">
        <f>IFERROR(VLOOKUP($A94,PS!$A:$F,4,FALSE),0)</f>
        <v>0</v>
      </c>
      <c r="H94" s="71">
        <f>IFERROR(VLOOKUP($A94,MS!$A:$F,4,FALSE),0)</f>
        <v>0</v>
      </c>
      <c r="I94" s="71">
        <f>IFERROR(VLOOKUP($A94,GS!$A:$F,4,FALSE),0)</f>
        <v>0</v>
      </c>
      <c r="J94" s="73">
        <f>IFERROR(VLOOKUP($A94,CP!$A:$F,4,FALSE),0)</f>
        <v>0</v>
      </c>
      <c r="K94" s="73">
        <f>IFERROR(VLOOKUP($A94,'CE1'!$A:$F,4,FALSE),0)</f>
        <v>0</v>
      </c>
      <c r="L94" s="73">
        <f>IFERROR(VLOOKUP($A94,'CE2'!$A:$F,4,FALSE),0)</f>
        <v>0</v>
      </c>
      <c r="M94" s="73">
        <f>IFERROR(VLOOKUP($A94,'CM1'!$A:$F,4,FALSE),0)</f>
        <v>0</v>
      </c>
      <c r="N94" s="73">
        <f>IFERROR(VLOOKUP($A94,'CM2'!$A:$F,4,FALSE),0)</f>
        <v>0</v>
      </c>
      <c r="O94" s="75">
        <f>IFERROR(VLOOKUP($A94,'6e'!$A:$T,4,FALSE),0)</f>
        <v>0</v>
      </c>
      <c r="P94" s="75">
        <f>IFERROR(VLOOKUP($A94,'5e'!$A:$F,4,FALSE),0)</f>
        <v>0</v>
      </c>
      <c r="Q94" s="75">
        <f>IFERROR(VLOOKUP($A94,'4e'!$A:$F,4,FALSE),0)</f>
        <v>0</v>
      </c>
      <c r="R94" s="75">
        <f>IFERROR(VLOOKUP($A94,'3e'!$A:$F,4,FALSE),0)</f>
        <v>0</v>
      </c>
      <c r="S94" s="77">
        <f>IFERROR(VLOOKUP($A94,'2nde'!$A:$F,4,FALSE),0)</f>
        <v>0</v>
      </c>
      <c r="T94" s="77">
        <f>IFERROR(VLOOKUP($A94,'1ere'!$A:$F,4,FALSE),0)</f>
        <v>0</v>
      </c>
      <c r="U94" s="77">
        <f>IFERROR(VLOOKUP($A94,terminale!$A:$F,4,FALSE),0)</f>
        <v>0</v>
      </c>
      <c r="V94" s="31">
        <f t="shared" si="14"/>
        <v>0</v>
      </c>
    </row>
    <row r="95" spans="1:22" ht="16" x14ac:dyDescent="0.2">
      <c r="A95" s="21" t="s">
        <v>153</v>
      </c>
      <c r="B95" s="46">
        <f t="shared" si="12"/>
        <v>0</v>
      </c>
      <c r="C95" s="51" t="str">
        <f>VLOOKUP($A95,data!$A:$F,2,FALSE)</f>
        <v xml:space="preserve">                                                 noir</v>
      </c>
      <c r="D95" s="27">
        <f>VLOOKUP($A95,data!$A:$F,5,FALSE)</f>
        <v>2.4</v>
      </c>
      <c r="E95" s="52">
        <f t="shared" si="13"/>
        <v>0</v>
      </c>
      <c r="F95" s="64"/>
      <c r="G95" s="71">
        <f>IFERROR(VLOOKUP($A95,PS!$A:$F,4,FALSE),0)</f>
        <v>0</v>
      </c>
      <c r="H95" s="71">
        <f>IFERROR(VLOOKUP($A95,MS!$A:$F,4,FALSE),0)</f>
        <v>0</v>
      </c>
      <c r="I95" s="71">
        <f>IFERROR(VLOOKUP($A95,GS!$A:$F,4,FALSE),0)</f>
        <v>0</v>
      </c>
      <c r="J95" s="73">
        <f>IFERROR(VLOOKUP($A95,CP!$A:$F,4,FALSE),0)</f>
        <v>0</v>
      </c>
      <c r="K95" s="73">
        <f>IFERROR(VLOOKUP($A95,'CE1'!$A:$F,4,FALSE),0)</f>
        <v>0</v>
      </c>
      <c r="L95" s="73">
        <f>IFERROR(VLOOKUP($A95,'CE2'!$A:$F,4,FALSE),0)</f>
        <v>0</v>
      </c>
      <c r="M95" s="73">
        <f>IFERROR(VLOOKUP($A95,'CM1'!$A:$F,4,FALSE),0)</f>
        <v>0</v>
      </c>
      <c r="N95" s="73">
        <f>IFERROR(VLOOKUP($A95,'CM2'!$A:$F,4,FALSE),0)</f>
        <v>0</v>
      </c>
      <c r="O95" s="75">
        <f>IFERROR(VLOOKUP($A95,'6e'!$A:$T,4,FALSE),0)</f>
        <v>0</v>
      </c>
      <c r="P95" s="75">
        <f>IFERROR(VLOOKUP($A95,'5e'!$A:$F,4,FALSE),0)</f>
        <v>0</v>
      </c>
      <c r="Q95" s="75">
        <f>IFERROR(VLOOKUP($A95,'4e'!$A:$F,4,FALSE),0)</f>
        <v>0</v>
      </c>
      <c r="R95" s="75">
        <f>IFERROR(VLOOKUP($A95,'3e'!$A:$F,4,FALSE),0)</f>
        <v>0</v>
      </c>
      <c r="S95" s="77">
        <f>IFERROR(VLOOKUP($A95,'2nde'!$A:$F,4,FALSE),0)</f>
        <v>0</v>
      </c>
      <c r="T95" s="77">
        <f>IFERROR(VLOOKUP($A95,'1ere'!$A:$F,4,FALSE),0)</f>
        <v>0</v>
      </c>
      <c r="U95" s="77">
        <f>IFERROR(VLOOKUP($A95,terminale!$A:$F,4,FALSE),0)</f>
        <v>0</v>
      </c>
      <c r="V95" s="31">
        <f t="shared" si="14"/>
        <v>0</v>
      </c>
    </row>
    <row r="96" spans="1:22" ht="16" x14ac:dyDescent="0.2">
      <c r="A96" s="21" t="s">
        <v>154</v>
      </c>
      <c r="B96" s="46">
        <f t="shared" si="12"/>
        <v>0</v>
      </c>
      <c r="C96" s="51" t="str">
        <f>VLOOKUP($A96,data!$A:$F,2,FALSE)</f>
        <v xml:space="preserve">                                                 orange</v>
      </c>
      <c r="D96" s="27">
        <f>VLOOKUP($A96,data!$A:$F,5,FALSE)</f>
        <v>2.4</v>
      </c>
      <c r="E96" s="52">
        <f t="shared" si="13"/>
        <v>0</v>
      </c>
      <c r="F96" s="64"/>
      <c r="G96" s="71">
        <f>IFERROR(VLOOKUP($A96,PS!$A:$F,4,FALSE),0)</f>
        <v>0</v>
      </c>
      <c r="H96" s="71">
        <f>IFERROR(VLOOKUP($A96,MS!$A:$F,4,FALSE),0)</f>
        <v>0</v>
      </c>
      <c r="I96" s="71">
        <f>IFERROR(VLOOKUP($A96,GS!$A:$F,4,FALSE),0)</f>
        <v>0</v>
      </c>
      <c r="J96" s="73">
        <f>IFERROR(VLOOKUP($A96,CP!$A:$F,4,FALSE),0)</f>
        <v>0</v>
      </c>
      <c r="K96" s="73">
        <f>IFERROR(VLOOKUP($A96,'CE1'!$A:$F,4,FALSE),0)</f>
        <v>0</v>
      </c>
      <c r="L96" s="73">
        <f>IFERROR(VLOOKUP($A96,'CE2'!$A:$F,4,FALSE),0)</f>
        <v>0</v>
      </c>
      <c r="M96" s="73">
        <f>IFERROR(VLOOKUP($A96,'CM1'!$A:$F,4,FALSE),0)</f>
        <v>0</v>
      </c>
      <c r="N96" s="73">
        <f>IFERROR(VLOOKUP($A96,'CM2'!$A:$F,4,FALSE),0)</f>
        <v>0</v>
      </c>
      <c r="O96" s="75">
        <f>IFERROR(VLOOKUP($A96,'6e'!$A:$T,4,FALSE),0)</f>
        <v>0</v>
      </c>
      <c r="P96" s="75">
        <f>IFERROR(VLOOKUP($A96,'5e'!$A:$F,4,FALSE),0)</f>
        <v>0</v>
      </c>
      <c r="Q96" s="75">
        <f>IFERROR(VLOOKUP($A96,'4e'!$A:$F,4,FALSE),0)</f>
        <v>0</v>
      </c>
      <c r="R96" s="75">
        <f>IFERROR(VLOOKUP($A96,'3e'!$A:$F,4,FALSE),0)</f>
        <v>0</v>
      </c>
      <c r="S96" s="77">
        <f>IFERROR(VLOOKUP($A96,'2nde'!$A:$F,4,FALSE),0)</f>
        <v>0</v>
      </c>
      <c r="T96" s="77">
        <f>IFERROR(VLOOKUP($A96,'1ere'!$A:$F,4,FALSE),0)</f>
        <v>0</v>
      </c>
      <c r="U96" s="77">
        <f>IFERROR(VLOOKUP($A96,terminale!$A:$F,4,FALSE),0)</f>
        <v>0</v>
      </c>
      <c r="V96" s="31">
        <f t="shared" si="14"/>
        <v>0</v>
      </c>
    </row>
    <row r="97" spans="1:22" ht="16" x14ac:dyDescent="0.2">
      <c r="A97" s="21" t="s">
        <v>155</v>
      </c>
      <c r="B97" s="46">
        <f t="shared" si="12"/>
        <v>0</v>
      </c>
      <c r="C97" s="51" t="str">
        <f>VLOOKUP($A97,data!$A:$F,2,FALSE)</f>
        <v xml:space="preserve">                                                 rose</v>
      </c>
      <c r="D97" s="27">
        <f>VLOOKUP($A97,data!$A:$F,5,FALSE)</f>
        <v>2.4</v>
      </c>
      <c r="E97" s="52">
        <f t="shared" si="13"/>
        <v>0</v>
      </c>
      <c r="F97" s="64"/>
      <c r="G97" s="71">
        <f>IFERROR(VLOOKUP($A97,PS!$A:$F,4,FALSE),0)</f>
        <v>0</v>
      </c>
      <c r="H97" s="71">
        <f>IFERROR(VLOOKUP($A97,MS!$A:$F,4,FALSE),0)</f>
        <v>0</v>
      </c>
      <c r="I97" s="71">
        <f>IFERROR(VLOOKUP($A97,GS!$A:$F,4,FALSE),0)</f>
        <v>0</v>
      </c>
      <c r="J97" s="73">
        <f>IFERROR(VLOOKUP($A97,CP!$A:$F,4,FALSE),0)</f>
        <v>0</v>
      </c>
      <c r="K97" s="73">
        <f>IFERROR(VLOOKUP($A97,'CE1'!$A:$F,4,FALSE),0)</f>
        <v>0</v>
      </c>
      <c r="L97" s="73">
        <f>IFERROR(VLOOKUP($A97,'CE2'!$A:$F,4,FALSE),0)</f>
        <v>0</v>
      </c>
      <c r="M97" s="73">
        <f>IFERROR(VLOOKUP($A97,'CM1'!$A:$F,4,FALSE),0)</f>
        <v>0</v>
      </c>
      <c r="N97" s="73">
        <f>IFERROR(VLOOKUP($A97,'CM2'!$A:$F,4,FALSE),0)</f>
        <v>0</v>
      </c>
      <c r="O97" s="75">
        <f>IFERROR(VLOOKUP($A97,'6e'!$A:$T,4,FALSE),0)</f>
        <v>0</v>
      </c>
      <c r="P97" s="75">
        <f>IFERROR(VLOOKUP($A97,'5e'!$A:$F,4,FALSE),0)</f>
        <v>0</v>
      </c>
      <c r="Q97" s="75">
        <f>IFERROR(VLOOKUP($A97,'4e'!$A:$F,4,FALSE),0)</f>
        <v>0</v>
      </c>
      <c r="R97" s="75">
        <f>IFERROR(VLOOKUP($A97,'3e'!$A:$F,4,FALSE),0)</f>
        <v>0</v>
      </c>
      <c r="S97" s="77">
        <f>IFERROR(VLOOKUP($A97,'2nde'!$A:$F,4,FALSE),0)</f>
        <v>0</v>
      </c>
      <c r="T97" s="77">
        <f>IFERROR(VLOOKUP($A97,'1ere'!$A:$F,4,FALSE),0)</f>
        <v>0</v>
      </c>
      <c r="U97" s="77">
        <f>IFERROR(VLOOKUP($A97,terminale!$A:$F,4,FALSE),0)</f>
        <v>0</v>
      </c>
      <c r="V97" s="31">
        <f t="shared" si="14"/>
        <v>0</v>
      </c>
    </row>
    <row r="98" spans="1:22" ht="16" x14ac:dyDescent="0.2">
      <c r="A98" s="21" t="s">
        <v>156</v>
      </c>
      <c r="B98" s="46">
        <f t="shared" si="12"/>
        <v>0</v>
      </c>
      <c r="C98" s="51" t="str">
        <f>VLOOKUP($A98,data!$A:$F,2,FALSE)</f>
        <v xml:space="preserve">                                                 rouge</v>
      </c>
      <c r="D98" s="27">
        <f>VLOOKUP($A98,data!$A:$F,5,FALSE)</f>
        <v>2.4</v>
      </c>
      <c r="E98" s="52">
        <f t="shared" si="13"/>
        <v>0</v>
      </c>
      <c r="F98" s="64"/>
      <c r="G98" s="71">
        <f>IFERROR(VLOOKUP($A98,PS!$A:$F,4,FALSE),0)</f>
        <v>0</v>
      </c>
      <c r="H98" s="71">
        <f>IFERROR(VLOOKUP($A98,MS!$A:$F,4,FALSE),0)</f>
        <v>0</v>
      </c>
      <c r="I98" s="71">
        <f>IFERROR(VLOOKUP($A98,GS!$A:$F,4,FALSE),0)</f>
        <v>0</v>
      </c>
      <c r="J98" s="73">
        <f>IFERROR(VLOOKUP($A98,CP!$A:$F,4,FALSE),0)</f>
        <v>0</v>
      </c>
      <c r="K98" s="73">
        <f>IFERROR(VLOOKUP($A98,'CE1'!$A:$F,4,FALSE),0)</f>
        <v>0</v>
      </c>
      <c r="L98" s="73">
        <f>IFERROR(VLOOKUP($A98,'CE2'!$A:$F,4,FALSE),0)</f>
        <v>0</v>
      </c>
      <c r="M98" s="73">
        <f>IFERROR(VLOOKUP($A98,'CM1'!$A:$F,4,FALSE),0)</f>
        <v>0</v>
      </c>
      <c r="N98" s="73">
        <f>IFERROR(VLOOKUP($A98,'CM2'!$A:$F,4,FALSE),0)</f>
        <v>0</v>
      </c>
      <c r="O98" s="75">
        <f>IFERROR(VLOOKUP($A98,'6e'!$A:$T,4,FALSE),0)</f>
        <v>0</v>
      </c>
      <c r="P98" s="75">
        <f>IFERROR(VLOOKUP($A98,'5e'!$A:$F,4,FALSE),0)</f>
        <v>0</v>
      </c>
      <c r="Q98" s="75">
        <f>IFERROR(VLOOKUP($A98,'4e'!$A:$F,4,FALSE),0)</f>
        <v>0</v>
      </c>
      <c r="R98" s="75">
        <f>IFERROR(VLOOKUP($A98,'3e'!$A:$F,4,FALSE),0)</f>
        <v>0</v>
      </c>
      <c r="S98" s="77">
        <f>IFERROR(VLOOKUP($A98,'2nde'!$A:$F,4,FALSE),0)</f>
        <v>0</v>
      </c>
      <c r="T98" s="77">
        <f>IFERROR(VLOOKUP($A98,'1ere'!$A:$F,4,FALSE),0)</f>
        <v>0</v>
      </c>
      <c r="U98" s="77">
        <f>IFERROR(VLOOKUP($A98,terminale!$A:$F,4,FALSE),0)</f>
        <v>0</v>
      </c>
      <c r="V98" s="31">
        <f t="shared" si="14"/>
        <v>0</v>
      </c>
    </row>
    <row r="99" spans="1:22" ht="16" x14ac:dyDescent="0.2">
      <c r="A99" s="21" t="s">
        <v>157</v>
      </c>
      <c r="B99" s="46">
        <f t="shared" si="12"/>
        <v>0</v>
      </c>
      <c r="C99" s="51" t="str">
        <f>VLOOKUP($A99,data!$A:$F,2,FALSE)</f>
        <v xml:space="preserve">                                                 turquoise</v>
      </c>
      <c r="D99" s="27">
        <f>VLOOKUP($A99,data!$A:$F,5,FALSE)</f>
        <v>2.4</v>
      </c>
      <c r="E99" s="52">
        <f t="shared" si="13"/>
        <v>0</v>
      </c>
      <c r="F99" s="64"/>
      <c r="G99" s="71">
        <f>IFERROR(VLOOKUP($A99,PS!$A:$F,4,FALSE),0)</f>
        <v>0</v>
      </c>
      <c r="H99" s="71">
        <f>IFERROR(VLOOKUP($A99,MS!$A:$F,4,FALSE),0)</f>
        <v>0</v>
      </c>
      <c r="I99" s="71">
        <f>IFERROR(VLOOKUP($A99,GS!$A:$F,4,FALSE),0)</f>
        <v>0</v>
      </c>
      <c r="J99" s="73">
        <f>IFERROR(VLOOKUP($A99,CP!$A:$F,4,FALSE),0)</f>
        <v>0</v>
      </c>
      <c r="K99" s="73">
        <f>IFERROR(VLOOKUP($A99,'CE1'!$A:$F,4,FALSE),0)</f>
        <v>0</v>
      </c>
      <c r="L99" s="73">
        <f>IFERROR(VLOOKUP($A99,'CE2'!$A:$F,4,FALSE),0)</f>
        <v>0</v>
      </c>
      <c r="M99" s="73">
        <f>IFERROR(VLOOKUP($A99,'CM1'!$A:$F,4,FALSE),0)</f>
        <v>0</v>
      </c>
      <c r="N99" s="73">
        <f>IFERROR(VLOOKUP($A99,'CM2'!$A:$F,4,FALSE),0)</f>
        <v>0</v>
      </c>
      <c r="O99" s="75">
        <f>IFERROR(VLOOKUP($A99,'6e'!$A:$T,4,FALSE),0)</f>
        <v>0</v>
      </c>
      <c r="P99" s="75">
        <f>IFERROR(VLOOKUP($A99,'5e'!$A:$F,4,FALSE),0)</f>
        <v>0</v>
      </c>
      <c r="Q99" s="75">
        <f>IFERROR(VLOOKUP($A99,'4e'!$A:$F,4,FALSE),0)</f>
        <v>0</v>
      </c>
      <c r="R99" s="75">
        <f>IFERROR(VLOOKUP($A99,'3e'!$A:$F,4,FALSE),0)</f>
        <v>0</v>
      </c>
      <c r="S99" s="77">
        <f>IFERROR(VLOOKUP($A99,'2nde'!$A:$F,4,FALSE),0)</f>
        <v>0</v>
      </c>
      <c r="T99" s="77">
        <f>IFERROR(VLOOKUP($A99,'1ere'!$A:$F,4,FALSE),0)</f>
        <v>0</v>
      </c>
      <c r="U99" s="77">
        <f>IFERROR(VLOOKUP($A99,terminale!$A:$F,4,FALSE),0)</f>
        <v>0</v>
      </c>
      <c r="V99" s="31">
        <f t="shared" si="14"/>
        <v>0</v>
      </c>
    </row>
    <row r="100" spans="1:22" ht="16" x14ac:dyDescent="0.2">
      <c r="A100" s="21" t="s">
        <v>158</v>
      </c>
      <c r="B100" s="46">
        <f t="shared" si="12"/>
        <v>0</v>
      </c>
      <c r="C100" s="51" t="str">
        <f>VLOOKUP($A100,data!$A:$F,2,FALSE)</f>
        <v xml:space="preserve">                                                 vert</v>
      </c>
      <c r="D100" s="27">
        <f>VLOOKUP($A100,data!$A:$F,5,FALSE)</f>
        <v>2.4</v>
      </c>
      <c r="E100" s="52">
        <f t="shared" si="13"/>
        <v>0</v>
      </c>
      <c r="F100" s="64"/>
      <c r="G100" s="71">
        <f>IFERROR(VLOOKUP($A100,PS!$A:$F,4,FALSE),0)</f>
        <v>0</v>
      </c>
      <c r="H100" s="71">
        <f>IFERROR(VLOOKUP($A100,MS!$A:$F,4,FALSE),0)</f>
        <v>0</v>
      </c>
      <c r="I100" s="71">
        <f>IFERROR(VLOOKUP($A100,GS!$A:$F,4,FALSE),0)</f>
        <v>0</v>
      </c>
      <c r="J100" s="73">
        <f>IFERROR(VLOOKUP($A100,CP!$A:$F,4,FALSE),0)</f>
        <v>0</v>
      </c>
      <c r="K100" s="73">
        <f>IFERROR(VLOOKUP($A100,'CE1'!$A:$F,4,FALSE),0)</f>
        <v>0</v>
      </c>
      <c r="L100" s="73">
        <f>IFERROR(VLOOKUP($A100,'CE2'!$A:$F,4,FALSE),0)</f>
        <v>0</v>
      </c>
      <c r="M100" s="73">
        <f>IFERROR(VLOOKUP($A100,'CM1'!$A:$F,4,FALSE),0)</f>
        <v>0</v>
      </c>
      <c r="N100" s="73">
        <f>IFERROR(VLOOKUP($A100,'CM2'!$A:$F,4,FALSE),0)</f>
        <v>0</v>
      </c>
      <c r="O100" s="75">
        <f>IFERROR(VLOOKUP($A100,'6e'!$A:$T,4,FALSE),0)</f>
        <v>0</v>
      </c>
      <c r="P100" s="75">
        <f>IFERROR(VLOOKUP($A100,'5e'!$A:$F,4,FALSE),0)</f>
        <v>0</v>
      </c>
      <c r="Q100" s="75">
        <f>IFERROR(VLOOKUP($A100,'4e'!$A:$F,4,FALSE),0)</f>
        <v>0</v>
      </c>
      <c r="R100" s="75">
        <f>IFERROR(VLOOKUP($A100,'3e'!$A:$F,4,FALSE),0)</f>
        <v>0</v>
      </c>
      <c r="S100" s="77">
        <f>IFERROR(VLOOKUP($A100,'2nde'!$A:$F,4,FALSE),0)</f>
        <v>0</v>
      </c>
      <c r="T100" s="77">
        <f>IFERROR(VLOOKUP($A100,'1ere'!$A:$F,4,FALSE),0)</f>
        <v>0</v>
      </c>
      <c r="U100" s="77">
        <f>IFERROR(VLOOKUP($A100,terminale!$A:$F,4,FALSE),0)</f>
        <v>0</v>
      </c>
      <c r="V100" s="31">
        <f t="shared" si="14"/>
        <v>0</v>
      </c>
    </row>
    <row r="101" spans="1:22" ht="16" x14ac:dyDescent="0.2">
      <c r="A101" s="21" t="s">
        <v>159</v>
      </c>
      <c r="B101" s="46">
        <f t="shared" si="12"/>
        <v>0</v>
      </c>
      <c r="C101" s="51" t="str">
        <f>VLOOKUP($A101,data!$A:$F,2,FALSE)</f>
        <v xml:space="preserve">                                                 vert pomme</v>
      </c>
      <c r="D101" s="27">
        <f>VLOOKUP($A101,data!$A:$F,5,FALSE)</f>
        <v>2.4</v>
      </c>
      <c r="E101" s="52">
        <f t="shared" si="13"/>
        <v>0</v>
      </c>
      <c r="F101" s="64"/>
      <c r="G101" s="71">
        <f>IFERROR(VLOOKUP($A101,PS!$A:$F,4,FALSE),0)</f>
        <v>0</v>
      </c>
      <c r="H101" s="71">
        <f>IFERROR(VLOOKUP($A101,MS!$A:$F,4,FALSE),0)</f>
        <v>0</v>
      </c>
      <c r="I101" s="71">
        <f>IFERROR(VLOOKUP($A101,GS!$A:$F,4,FALSE),0)</f>
        <v>0</v>
      </c>
      <c r="J101" s="73">
        <f>IFERROR(VLOOKUP($A101,CP!$A:$F,4,FALSE),0)</f>
        <v>0</v>
      </c>
      <c r="K101" s="73">
        <f>IFERROR(VLOOKUP($A101,'CE1'!$A:$F,4,FALSE),0)</f>
        <v>0</v>
      </c>
      <c r="L101" s="73">
        <f>IFERROR(VLOOKUP($A101,'CE2'!$A:$F,4,FALSE),0)</f>
        <v>0</v>
      </c>
      <c r="M101" s="73">
        <f>IFERROR(VLOOKUP($A101,'CM1'!$A:$F,4,FALSE),0)</f>
        <v>0</v>
      </c>
      <c r="N101" s="73">
        <f>IFERROR(VLOOKUP($A101,'CM2'!$A:$F,4,FALSE),0)</f>
        <v>0</v>
      </c>
      <c r="O101" s="75">
        <f>IFERROR(VLOOKUP($A101,'6e'!$A:$T,4,FALSE),0)</f>
        <v>0</v>
      </c>
      <c r="P101" s="75">
        <f>IFERROR(VLOOKUP($A101,'5e'!$A:$F,4,FALSE),0)</f>
        <v>0</v>
      </c>
      <c r="Q101" s="75">
        <f>IFERROR(VLOOKUP($A101,'4e'!$A:$F,4,FALSE),0)</f>
        <v>0</v>
      </c>
      <c r="R101" s="75">
        <f>IFERROR(VLOOKUP($A101,'3e'!$A:$F,4,FALSE),0)</f>
        <v>0</v>
      </c>
      <c r="S101" s="77">
        <f>IFERROR(VLOOKUP($A101,'2nde'!$A:$F,4,FALSE),0)</f>
        <v>0</v>
      </c>
      <c r="T101" s="77">
        <f>IFERROR(VLOOKUP($A101,'1ere'!$A:$F,4,FALSE),0)</f>
        <v>0</v>
      </c>
      <c r="U101" s="77">
        <f>IFERROR(VLOOKUP($A101,terminale!$A:$F,4,FALSE),0)</f>
        <v>0</v>
      </c>
      <c r="V101" s="31">
        <f t="shared" si="14"/>
        <v>0</v>
      </c>
    </row>
    <row r="102" spans="1:22" ht="16" x14ac:dyDescent="0.2">
      <c r="A102" s="21" t="s">
        <v>160</v>
      </c>
      <c r="B102" s="46">
        <f t="shared" si="12"/>
        <v>0</v>
      </c>
      <c r="C102" s="51" t="str">
        <f>VLOOKUP($A102,data!$A:$F,2,FALSE)</f>
        <v xml:space="preserve">                                                 violet</v>
      </c>
      <c r="D102" s="27">
        <f>VLOOKUP($A102,data!$A:$F,5,FALSE)</f>
        <v>2.4</v>
      </c>
      <c r="E102" s="52">
        <f t="shared" si="13"/>
        <v>0</v>
      </c>
      <c r="F102" s="64"/>
      <c r="G102" s="71">
        <f>IFERROR(VLOOKUP($A102,PS!$A:$F,4,FALSE),0)</f>
        <v>0</v>
      </c>
      <c r="H102" s="71">
        <f>IFERROR(VLOOKUP($A102,MS!$A:$F,4,FALSE),0)</f>
        <v>0</v>
      </c>
      <c r="I102" s="71">
        <f>IFERROR(VLOOKUP($A102,GS!$A:$F,4,FALSE),0)</f>
        <v>0</v>
      </c>
      <c r="J102" s="73">
        <f>IFERROR(VLOOKUP($A102,CP!$A:$F,4,FALSE),0)</f>
        <v>0</v>
      </c>
      <c r="K102" s="73">
        <f>IFERROR(VLOOKUP($A102,'CE1'!$A:$F,4,FALSE),0)</f>
        <v>0</v>
      </c>
      <c r="L102" s="73">
        <f>IFERROR(VLOOKUP($A102,'CE2'!$A:$F,4,FALSE),0)</f>
        <v>0</v>
      </c>
      <c r="M102" s="73">
        <f>IFERROR(VLOOKUP($A102,'CM1'!$A:$F,4,FALSE),0)</f>
        <v>0</v>
      </c>
      <c r="N102" s="73">
        <f>IFERROR(VLOOKUP($A102,'CM2'!$A:$F,4,FALSE),0)</f>
        <v>0</v>
      </c>
      <c r="O102" s="75">
        <f>IFERROR(VLOOKUP($A102,'6e'!$A:$T,4,FALSE),0)</f>
        <v>0</v>
      </c>
      <c r="P102" s="75">
        <f>IFERROR(VLOOKUP($A102,'5e'!$A:$F,4,FALSE),0)</f>
        <v>0</v>
      </c>
      <c r="Q102" s="75">
        <f>IFERROR(VLOOKUP($A102,'4e'!$A:$F,4,FALSE),0)</f>
        <v>0</v>
      </c>
      <c r="R102" s="75">
        <f>IFERROR(VLOOKUP($A102,'3e'!$A:$F,4,FALSE),0)</f>
        <v>0</v>
      </c>
      <c r="S102" s="77">
        <f>IFERROR(VLOOKUP($A102,'2nde'!$A:$F,4,FALSE),0)</f>
        <v>0</v>
      </c>
      <c r="T102" s="77">
        <f>IFERROR(VLOOKUP($A102,'1ere'!$A:$F,4,FALSE),0)</f>
        <v>0</v>
      </c>
      <c r="U102" s="77">
        <f>IFERROR(VLOOKUP($A102,terminale!$A:$F,4,FALSE),0)</f>
        <v>0</v>
      </c>
      <c r="V102" s="31">
        <f t="shared" si="14"/>
        <v>0</v>
      </c>
    </row>
    <row r="103" spans="1:22" ht="16" x14ac:dyDescent="0.2">
      <c r="A103" s="21" t="s">
        <v>127</v>
      </c>
      <c r="B103" s="46">
        <f t="shared" si="12"/>
        <v>0</v>
      </c>
      <c r="C103" s="51" t="str">
        <f>VLOOKUP($A103,data!$A:$F,2,FALSE)</f>
        <v>Frixion Cartouche pour Stylo Roller effaçable (bleu)</v>
      </c>
      <c r="D103" s="27">
        <f>VLOOKUP($A103,data!$A:$F,5,FALSE)</f>
        <v>1.5</v>
      </c>
      <c r="E103" s="52">
        <f t="shared" si="13"/>
        <v>0</v>
      </c>
      <c r="F103" s="64"/>
      <c r="G103" s="71">
        <f>IFERROR(VLOOKUP($A103,PS!$A:$F,4,FALSE),0)</f>
        <v>0</v>
      </c>
      <c r="H103" s="71">
        <f>IFERROR(VLOOKUP($A103,MS!$A:$F,4,FALSE),0)</f>
        <v>0</v>
      </c>
      <c r="I103" s="71">
        <f>IFERROR(VLOOKUP($A103,GS!$A:$F,4,FALSE),0)</f>
        <v>0</v>
      </c>
      <c r="J103" s="73">
        <f>IFERROR(VLOOKUP($A103,CP!$A:$F,4,FALSE),0)</f>
        <v>0</v>
      </c>
      <c r="K103" s="73">
        <f>IFERROR(VLOOKUP($A103,'CE1'!$A:$F,4,FALSE),0)</f>
        <v>0</v>
      </c>
      <c r="L103" s="73">
        <f>IFERROR(VLOOKUP($A103,'CE2'!$A:$F,4,FALSE),0)</f>
        <v>0</v>
      </c>
      <c r="M103" s="73">
        <f>IFERROR(VLOOKUP($A103,'CM1'!$A:$F,4,FALSE),0)</f>
        <v>0</v>
      </c>
      <c r="N103" s="73">
        <f>IFERROR(VLOOKUP($A103,'CM2'!$A:$F,4,FALSE),0)</f>
        <v>0</v>
      </c>
      <c r="O103" s="75">
        <f>IFERROR(VLOOKUP($A103,'6e'!$A:$T,4,FALSE),0)</f>
        <v>0</v>
      </c>
      <c r="P103" s="75">
        <f>IFERROR(VLOOKUP($A103,'5e'!$A:$F,4,FALSE),0)</f>
        <v>0</v>
      </c>
      <c r="Q103" s="75">
        <f>IFERROR(VLOOKUP($A103,'4e'!$A:$F,4,FALSE),0)</f>
        <v>0</v>
      </c>
      <c r="R103" s="75">
        <f>IFERROR(VLOOKUP($A103,'3e'!$A:$F,4,FALSE),0)</f>
        <v>0</v>
      </c>
      <c r="S103" s="77">
        <f>IFERROR(VLOOKUP($A103,'2nde'!$A:$F,4,FALSE),0)</f>
        <v>0</v>
      </c>
      <c r="T103" s="77">
        <f>IFERROR(VLOOKUP($A103,'1ere'!$A:$F,4,FALSE),0)</f>
        <v>0</v>
      </c>
      <c r="U103" s="77">
        <f>IFERROR(VLOOKUP($A103,terminale!$A:$F,4,FALSE),0)</f>
        <v>0</v>
      </c>
      <c r="V103" s="31">
        <f t="shared" si="14"/>
        <v>0</v>
      </c>
    </row>
    <row r="104" spans="1:22" ht="16" x14ac:dyDescent="0.2">
      <c r="A104" s="21" t="s">
        <v>128</v>
      </c>
      <c r="B104" s="46">
        <f t="shared" si="12"/>
        <v>0</v>
      </c>
      <c r="C104" s="51" t="str">
        <f>VLOOKUP($A104,data!$A:$F,2,FALSE)</f>
        <v xml:space="preserve">                                                                                 (marron)</v>
      </c>
      <c r="D104" s="27">
        <f>VLOOKUP($A104,data!$A:$F,5,FALSE)</f>
        <v>1.5</v>
      </c>
      <c r="E104" s="52">
        <f t="shared" si="13"/>
        <v>0</v>
      </c>
      <c r="F104" s="64"/>
      <c r="G104" s="71">
        <f>IFERROR(VLOOKUP($A104,PS!$A:$F,4,FALSE),0)</f>
        <v>0</v>
      </c>
      <c r="H104" s="71">
        <f>IFERROR(VLOOKUP($A104,MS!$A:$F,4,FALSE),0)</f>
        <v>0</v>
      </c>
      <c r="I104" s="71">
        <f>IFERROR(VLOOKUP($A104,GS!$A:$F,4,FALSE),0)</f>
        <v>0</v>
      </c>
      <c r="J104" s="73">
        <f>IFERROR(VLOOKUP($A104,CP!$A:$F,4,FALSE),0)</f>
        <v>0</v>
      </c>
      <c r="K104" s="73">
        <f>IFERROR(VLOOKUP($A104,'CE1'!$A:$F,4,FALSE),0)</f>
        <v>0</v>
      </c>
      <c r="L104" s="73">
        <f>IFERROR(VLOOKUP($A104,'CE2'!$A:$F,4,FALSE),0)</f>
        <v>0</v>
      </c>
      <c r="M104" s="73">
        <f>IFERROR(VLOOKUP($A104,'CM1'!$A:$F,4,FALSE),0)</f>
        <v>0</v>
      </c>
      <c r="N104" s="73">
        <f>IFERROR(VLOOKUP($A104,'CM2'!$A:$F,4,FALSE),0)</f>
        <v>0</v>
      </c>
      <c r="O104" s="75">
        <f>IFERROR(VLOOKUP($A104,'6e'!$A:$T,4,FALSE),0)</f>
        <v>0</v>
      </c>
      <c r="P104" s="75">
        <f>IFERROR(VLOOKUP($A104,'5e'!$A:$F,4,FALSE),0)</f>
        <v>0</v>
      </c>
      <c r="Q104" s="75">
        <f>IFERROR(VLOOKUP($A104,'4e'!$A:$F,4,FALSE),0)</f>
        <v>0</v>
      </c>
      <c r="R104" s="75">
        <f>IFERROR(VLOOKUP($A104,'3e'!$A:$F,4,FALSE),0)</f>
        <v>0</v>
      </c>
      <c r="S104" s="77">
        <f>IFERROR(VLOOKUP($A104,'2nde'!$A:$F,4,FALSE),0)</f>
        <v>0</v>
      </c>
      <c r="T104" s="77">
        <f>IFERROR(VLOOKUP($A104,'1ere'!$A:$F,4,FALSE),0)</f>
        <v>0</v>
      </c>
      <c r="U104" s="77">
        <f>IFERROR(VLOOKUP($A104,terminale!$A:$F,4,FALSE),0)</f>
        <v>0</v>
      </c>
      <c r="V104" s="31">
        <f t="shared" si="14"/>
        <v>0</v>
      </c>
    </row>
    <row r="105" spans="1:22" ht="16" x14ac:dyDescent="0.2">
      <c r="A105" s="21" t="s">
        <v>129</v>
      </c>
      <c r="B105" s="46">
        <f t="shared" si="12"/>
        <v>0</v>
      </c>
      <c r="C105" s="51" t="str">
        <f>VLOOKUP($A105,data!$A:$F,2,FALSE)</f>
        <v xml:space="preserve">                                                                                 (noir)</v>
      </c>
      <c r="D105" s="27">
        <f>VLOOKUP($A105,data!$A:$F,5,FALSE)</f>
        <v>1.5</v>
      </c>
      <c r="E105" s="52">
        <f t="shared" si="13"/>
        <v>0</v>
      </c>
      <c r="F105" s="64"/>
      <c r="G105" s="71">
        <f>IFERROR(VLOOKUP($A105,PS!$A:$F,4,FALSE),0)</f>
        <v>0</v>
      </c>
      <c r="H105" s="71">
        <f>IFERROR(VLOOKUP($A105,MS!$A:$F,4,FALSE),0)</f>
        <v>0</v>
      </c>
      <c r="I105" s="71">
        <f>IFERROR(VLOOKUP($A105,GS!$A:$F,4,FALSE),0)</f>
        <v>0</v>
      </c>
      <c r="J105" s="73">
        <f>IFERROR(VLOOKUP($A105,CP!$A:$F,4,FALSE),0)</f>
        <v>0</v>
      </c>
      <c r="K105" s="73">
        <f>IFERROR(VLOOKUP($A105,'CE1'!$A:$F,4,FALSE),0)</f>
        <v>0</v>
      </c>
      <c r="L105" s="73">
        <f>IFERROR(VLOOKUP($A105,'CE2'!$A:$F,4,FALSE),0)</f>
        <v>0</v>
      </c>
      <c r="M105" s="73">
        <f>IFERROR(VLOOKUP($A105,'CM1'!$A:$F,4,FALSE),0)</f>
        <v>0</v>
      </c>
      <c r="N105" s="73">
        <f>IFERROR(VLOOKUP($A105,'CM2'!$A:$F,4,FALSE),0)</f>
        <v>0</v>
      </c>
      <c r="O105" s="75">
        <f>IFERROR(VLOOKUP($A105,'6e'!$A:$T,4,FALSE),0)</f>
        <v>0</v>
      </c>
      <c r="P105" s="75">
        <f>IFERROR(VLOOKUP($A105,'5e'!$A:$F,4,FALSE),0)</f>
        <v>0</v>
      </c>
      <c r="Q105" s="75">
        <f>IFERROR(VLOOKUP($A105,'4e'!$A:$F,4,FALSE),0)</f>
        <v>0</v>
      </c>
      <c r="R105" s="75">
        <f>IFERROR(VLOOKUP($A105,'3e'!$A:$F,4,FALSE),0)</f>
        <v>0</v>
      </c>
      <c r="S105" s="77">
        <f>IFERROR(VLOOKUP($A105,'2nde'!$A:$F,4,FALSE),0)</f>
        <v>0</v>
      </c>
      <c r="T105" s="77">
        <f>IFERROR(VLOOKUP($A105,'1ere'!$A:$F,4,FALSE),0)</f>
        <v>0</v>
      </c>
      <c r="U105" s="77">
        <f>IFERROR(VLOOKUP($A105,terminale!$A:$F,4,FALSE),0)</f>
        <v>0</v>
      </c>
      <c r="V105" s="31">
        <f t="shared" si="14"/>
        <v>0</v>
      </c>
    </row>
    <row r="106" spans="1:22" ht="16" x14ac:dyDescent="0.2">
      <c r="A106" s="21" t="s">
        <v>130</v>
      </c>
      <c r="B106" s="46">
        <f t="shared" si="12"/>
        <v>0</v>
      </c>
      <c r="C106" s="51" t="str">
        <f>VLOOKUP($A106,data!$A:$F,2,FALSE)</f>
        <v xml:space="preserve">                                                                                 (orange)</v>
      </c>
      <c r="D106" s="27">
        <f>VLOOKUP($A106,data!$A:$F,5,FALSE)</f>
        <v>1.5</v>
      </c>
      <c r="E106" s="52">
        <f t="shared" si="13"/>
        <v>0</v>
      </c>
      <c r="F106" s="64"/>
      <c r="G106" s="71">
        <f>IFERROR(VLOOKUP($A106,PS!$A:$F,4,FALSE),0)</f>
        <v>0</v>
      </c>
      <c r="H106" s="71">
        <f>IFERROR(VLOOKUP($A106,MS!$A:$F,4,FALSE),0)</f>
        <v>0</v>
      </c>
      <c r="I106" s="71">
        <f>IFERROR(VLOOKUP($A106,GS!$A:$F,4,FALSE),0)</f>
        <v>0</v>
      </c>
      <c r="J106" s="73">
        <f>IFERROR(VLOOKUP($A106,CP!$A:$F,4,FALSE),0)</f>
        <v>0</v>
      </c>
      <c r="K106" s="73">
        <f>IFERROR(VLOOKUP($A106,'CE1'!$A:$F,4,FALSE),0)</f>
        <v>0</v>
      </c>
      <c r="L106" s="73">
        <f>IFERROR(VLOOKUP($A106,'CE2'!$A:$F,4,FALSE),0)</f>
        <v>0</v>
      </c>
      <c r="M106" s="73">
        <f>IFERROR(VLOOKUP($A106,'CM1'!$A:$F,4,FALSE),0)</f>
        <v>0</v>
      </c>
      <c r="N106" s="73">
        <f>IFERROR(VLOOKUP($A106,'CM2'!$A:$F,4,FALSE),0)</f>
        <v>0</v>
      </c>
      <c r="O106" s="75">
        <f>IFERROR(VLOOKUP($A106,'6e'!$A:$T,4,FALSE),0)</f>
        <v>0</v>
      </c>
      <c r="P106" s="75">
        <f>IFERROR(VLOOKUP($A106,'5e'!$A:$F,4,FALSE),0)</f>
        <v>0</v>
      </c>
      <c r="Q106" s="75">
        <f>IFERROR(VLOOKUP($A106,'4e'!$A:$F,4,FALSE),0)</f>
        <v>0</v>
      </c>
      <c r="R106" s="75">
        <f>IFERROR(VLOOKUP($A106,'3e'!$A:$F,4,FALSE),0)</f>
        <v>0</v>
      </c>
      <c r="S106" s="77">
        <f>IFERROR(VLOOKUP($A106,'2nde'!$A:$F,4,FALSE),0)</f>
        <v>0</v>
      </c>
      <c r="T106" s="77">
        <f>IFERROR(VLOOKUP($A106,'1ere'!$A:$F,4,FALSE),0)</f>
        <v>0</v>
      </c>
      <c r="U106" s="77">
        <f>IFERROR(VLOOKUP($A106,terminale!$A:$F,4,FALSE),0)</f>
        <v>0</v>
      </c>
      <c r="V106" s="31">
        <f t="shared" si="14"/>
        <v>0</v>
      </c>
    </row>
    <row r="107" spans="1:22" ht="16" x14ac:dyDescent="0.2">
      <c r="A107" s="21" t="s">
        <v>131</v>
      </c>
      <c r="B107" s="46">
        <f t="shared" si="12"/>
        <v>0</v>
      </c>
      <c r="C107" s="51" t="str">
        <f>VLOOKUP($A107,data!$A:$F,2,FALSE)</f>
        <v xml:space="preserve">                                                                                 (rose)</v>
      </c>
      <c r="D107" s="27">
        <f>VLOOKUP($A107,data!$A:$F,5,FALSE)</f>
        <v>1.5</v>
      </c>
      <c r="E107" s="52">
        <f t="shared" si="13"/>
        <v>0</v>
      </c>
      <c r="F107" s="64"/>
      <c r="G107" s="71">
        <f>IFERROR(VLOOKUP($A107,PS!$A:$F,4,FALSE),0)</f>
        <v>0</v>
      </c>
      <c r="H107" s="71">
        <f>IFERROR(VLOOKUP($A107,MS!$A:$F,4,FALSE),0)</f>
        <v>0</v>
      </c>
      <c r="I107" s="71">
        <f>IFERROR(VLOOKUP($A107,GS!$A:$F,4,FALSE),0)</f>
        <v>0</v>
      </c>
      <c r="J107" s="73">
        <f>IFERROR(VLOOKUP($A107,CP!$A:$F,4,FALSE),0)</f>
        <v>0</v>
      </c>
      <c r="K107" s="73">
        <f>IFERROR(VLOOKUP($A107,'CE1'!$A:$F,4,FALSE),0)</f>
        <v>0</v>
      </c>
      <c r="L107" s="73">
        <f>IFERROR(VLOOKUP($A107,'CE2'!$A:$F,4,FALSE),0)</f>
        <v>0</v>
      </c>
      <c r="M107" s="73">
        <f>IFERROR(VLOOKUP($A107,'CM1'!$A:$F,4,FALSE),0)</f>
        <v>0</v>
      </c>
      <c r="N107" s="73">
        <f>IFERROR(VLOOKUP($A107,'CM2'!$A:$F,4,FALSE),0)</f>
        <v>0</v>
      </c>
      <c r="O107" s="75">
        <f>IFERROR(VLOOKUP($A107,'6e'!$A:$T,4,FALSE),0)</f>
        <v>0</v>
      </c>
      <c r="P107" s="75">
        <f>IFERROR(VLOOKUP($A107,'5e'!$A:$F,4,FALSE),0)</f>
        <v>0</v>
      </c>
      <c r="Q107" s="75">
        <f>IFERROR(VLOOKUP($A107,'4e'!$A:$F,4,FALSE),0)</f>
        <v>0</v>
      </c>
      <c r="R107" s="75">
        <f>IFERROR(VLOOKUP($A107,'3e'!$A:$F,4,FALSE),0)</f>
        <v>0</v>
      </c>
      <c r="S107" s="77">
        <f>IFERROR(VLOOKUP($A107,'2nde'!$A:$F,4,FALSE),0)</f>
        <v>0</v>
      </c>
      <c r="T107" s="77">
        <f>IFERROR(VLOOKUP($A107,'1ere'!$A:$F,4,FALSE),0)</f>
        <v>0</v>
      </c>
      <c r="U107" s="77">
        <f>IFERROR(VLOOKUP($A107,terminale!$A:$F,4,FALSE),0)</f>
        <v>0</v>
      </c>
      <c r="V107" s="31">
        <f t="shared" si="14"/>
        <v>0</v>
      </c>
    </row>
    <row r="108" spans="1:22" ht="16" x14ac:dyDescent="0.2">
      <c r="A108" s="21" t="s">
        <v>132</v>
      </c>
      <c r="B108" s="46">
        <f t="shared" si="12"/>
        <v>0</v>
      </c>
      <c r="C108" s="51" t="str">
        <f>VLOOKUP($A108,data!$A:$F,2,FALSE)</f>
        <v xml:space="preserve">                                                                                 (rouge)</v>
      </c>
      <c r="D108" s="27">
        <f>VLOOKUP($A108,data!$A:$F,5,FALSE)</f>
        <v>1.5</v>
      </c>
      <c r="E108" s="52">
        <f t="shared" si="13"/>
        <v>0</v>
      </c>
      <c r="F108" s="64"/>
      <c r="G108" s="71">
        <f>IFERROR(VLOOKUP($A108,PS!$A:$F,4,FALSE),0)</f>
        <v>0</v>
      </c>
      <c r="H108" s="71">
        <f>IFERROR(VLOOKUP($A108,MS!$A:$F,4,FALSE),0)</f>
        <v>0</v>
      </c>
      <c r="I108" s="71">
        <f>IFERROR(VLOOKUP($A108,GS!$A:$F,4,FALSE),0)</f>
        <v>0</v>
      </c>
      <c r="J108" s="73">
        <f>IFERROR(VLOOKUP($A108,CP!$A:$F,4,FALSE),0)</f>
        <v>0</v>
      </c>
      <c r="K108" s="73">
        <f>IFERROR(VLOOKUP($A108,'CE1'!$A:$F,4,FALSE),0)</f>
        <v>0</v>
      </c>
      <c r="L108" s="73">
        <f>IFERROR(VLOOKUP($A108,'CE2'!$A:$F,4,FALSE),0)</f>
        <v>0</v>
      </c>
      <c r="M108" s="73">
        <f>IFERROR(VLOOKUP($A108,'CM1'!$A:$F,4,FALSE),0)</f>
        <v>0</v>
      </c>
      <c r="N108" s="73">
        <f>IFERROR(VLOOKUP($A108,'CM2'!$A:$F,4,FALSE),0)</f>
        <v>0</v>
      </c>
      <c r="O108" s="75">
        <f>IFERROR(VLOOKUP($A108,'6e'!$A:$T,4,FALSE),0)</f>
        <v>0</v>
      </c>
      <c r="P108" s="75">
        <f>IFERROR(VLOOKUP($A108,'5e'!$A:$F,4,FALSE),0)</f>
        <v>0</v>
      </c>
      <c r="Q108" s="75">
        <f>IFERROR(VLOOKUP($A108,'4e'!$A:$F,4,FALSE),0)</f>
        <v>0</v>
      </c>
      <c r="R108" s="75">
        <f>IFERROR(VLOOKUP($A108,'3e'!$A:$F,4,FALSE),0)</f>
        <v>0</v>
      </c>
      <c r="S108" s="77">
        <f>IFERROR(VLOOKUP($A108,'2nde'!$A:$F,4,FALSE),0)</f>
        <v>0</v>
      </c>
      <c r="T108" s="77">
        <f>IFERROR(VLOOKUP($A108,'1ere'!$A:$F,4,FALSE),0)</f>
        <v>0</v>
      </c>
      <c r="U108" s="77">
        <f>IFERROR(VLOOKUP($A108,terminale!$A:$F,4,FALSE),0)</f>
        <v>0</v>
      </c>
      <c r="V108" s="31">
        <f t="shared" si="14"/>
        <v>0</v>
      </c>
    </row>
    <row r="109" spans="1:22" ht="16" x14ac:dyDescent="0.2">
      <c r="A109" s="21" t="s">
        <v>133</v>
      </c>
      <c r="B109" s="46">
        <f t="shared" si="12"/>
        <v>0</v>
      </c>
      <c r="C109" s="51" t="str">
        <f>VLOOKUP($A109,data!$A:$F,2,FALSE)</f>
        <v xml:space="preserve">                                                                                 (turquoise)</v>
      </c>
      <c r="D109" s="27">
        <f>VLOOKUP($A109,data!$A:$F,5,FALSE)</f>
        <v>1.5</v>
      </c>
      <c r="E109" s="52">
        <f t="shared" si="13"/>
        <v>0</v>
      </c>
      <c r="F109" s="64"/>
      <c r="G109" s="71">
        <f>IFERROR(VLOOKUP($A109,PS!$A:$F,4,FALSE),0)</f>
        <v>0</v>
      </c>
      <c r="H109" s="71">
        <f>IFERROR(VLOOKUP($A109,MS!$A:$F,4,FALSE),0)</f>
        <v>0</v>
      </c>
      <c r="I109" s="71">
        <f>IFERROR(VLOOKUP($A109,GS!$A:$F,4,FALSE),0)</f>
        <v>0</v>
      </c>
      <c r="J109" s="73">
        <f>IFERROR(VLOOKUP($A109,CP!$A:$F,4,FALSE),0)</f>
        <v>0</v>
      </c>
      <c r="K109" s="73">
        <f>IFERROR(VLOOKUP($A109,'CE1'!$A:$F,4,FALSE),0)</f>
        <v>0</v>
      </c>
      <c r="L109" s="73">
        <f>IFERROR(VLOOKUP($A109,'CE2'!$A:$F,4,FALSE),0)</f>
        <v>0</v>
      </c>
      <c r="M109" s="73">
        <f>IFERROR(VLOOKUP($A109,'CM1'!$A:$F,4,FALSE),0)</f>
        <v>0</v>
      </c>
      <c r="N109" s="73">
        <f>IFERROR(VLOOKUP($A109,'CM2'!$A:$F,4,FALSE),0)</f>
        <v>0</v>
      </c>
      <c r="O109" s="75">
        <f>IFERROR(VLOOKUP($A109,'6e'!$A:$T,4,FALSE),0)</f>
        <v>0</v>
      </c>
      <c r="P109" s="75">
        <f>IFERROR(VLOOKUP($A109,'5e'!$A:$F,4,FALSE),0)</f>
        <v>0</v>
      </c>
      <c r="Q109" s="75">
        <f>IFERROR(VLOOKUP($A109,'4e'!$A:$F,4,FALSE),0)</f>
        <v>0</v>
      </c>
      <c r="R109" s="75">
        <f>IFERROR(VLOOKUP($A109,'3e'!$A:$F,4,FALSE),0)</f>
        <v>0</v>
      </c>
      <c r="S109" s="77">
        <f>IFERROR(VLOOKUP($A109,'2nde'!$A:$F,4,FALSE),0)</f>
        <v>0</v>
      </c>
      <c r="T109" s="77">
        <f>IFERROR(VLOOKUP($A109,'1ere'!$A:$F,4,FALSE),0)</f>
        <v>0</v>
      </c>
      <c r="U109" s="77">
        <f>IFERROR(VLOOKUP($A109,terminale!$A:$F,4,FALSE),0)</f>
        <v>0</v>
      </c>
      <c r="V109" s="31">
        <f t="shared" si="14"/>
        <v>0</v>
      </c>
    </row>
    <row r="110" spans="1:22" ht="16" x14ac:dyDescent="0.2">
      <c r="A110" s="21" t="s">
        <v>134</v>
      </c>
      <c r="B110" s="46">
        <f t="shared" si="12"/>
        <v>0</v>
      </c>
      <c r="C110" s="51" t="str">
        <f>VLOOKUP($A110,data!$A:$F,2,FALSE)</f>
        <v xml:space="preserve">                                                                                 (vert pomme)</v>
      </c>
      <c r="D110" s="27">
        <f>VLOOKUP($A110,data!$A:$F,5,FALSE)</f>
        <v>1.5</v>
      </c>
      <c r="E110" s="52">
        <f t="shared" si="13"/>
        <v>0</v>
      </c>
      <c r="F110" s="64"/>
      <c r="G110" s="71">
        <f>IFERROR(VLOOKUP($A110,PS!$A:$F,4,FALSE),0)</f>
        <v>0</v>
      </c>
      <c r="H110" s="71">
        <f>IFERROR(VLOOKUP($A110,MS!$A:$F,4,FALSE),0)</f>
        <v>0</v>
      </c>
      <c r="I110" s="71">
        <f>IFERROR(VLOOKUP($A110,GS!$A:$F,4,FALSE),0)</f>
        <v>0</v>
      </c>
      <c r="J110" s="73">
        <f>IFERROR(VLOOKUP($A110,CP!$A:$F,4,FALSE),0)</f>
        <v>0</v>
      </c>
      <c r="K110" s="73">
        <f>IFERROR(VLOOKUP($A110,'CE1'!$A:$F,4,FALSE),0)</f>
        <v>0</v>
      </c>
      <c r="L110" s="73">
        <f>IFERROR(VLOOKUP($A110,'CE2'!$A:$F,4,FALSE),0)</f>
        <v>0</v>
      </c>
      <c r="M110" s="73">
        <f>IFERROR(VLOOKUP($A110,'CM1'!$A:$F,4,FALSE),0)</f>
        <v>0</v>
      </c>
      <c r="N110" s="73">
        <f>IFERROR(VLOOKUP($A110,'CM2'!$A:$F,4,FALSE),0)</f>
        <v>0</v>
      </c>
      <c r="O110" s="75">
        <f>IFERROR(VLOOKUP($A110,'6e'!$A:$T,4,FALSE),0)</f>
        <v>0</v>
      </c>
      <c r="P110" s="75">
        <f>IFERROR(VLOOKUP($A110,'5e'!$A:$F,4,FALSE),0)</f>
        <v>0</v>
      </c>
      <c r="Q110" s="75">
        <f>IFERROR(VLOOKUP($A110,'4e'!$A:$F,4,FALSE),0)</f>
        <v>0</v>
      </c>
      <c r="R110" s="75">
        <f>IFERROR(VLOOKUP($A110,'3e'!$A:$F,4,FALSE),0)</f>
        <v>0</v>
      </c>
      <c r="S110" s="77">
        <f>IFERROR(VLOOKUP($A110,'2nde'!$A:$F,4,FALSE),0)</f>
        <v>0</v>
      </c>
      <c r="T110" s="77">
        <f>IFERROR(VLOOKUP($A110,'1ere'!$A:$F,4,FALSE),0)</f>
        <v>0</v>
      </c>
      <c r="U110" s="77">
        <f>IFERROR(VLOOKUP($A110,terminale!$A:$F,4,FALSE),0)</f>
        <v>0</v>
      </c>
      <c r="V110" s="31">
        <f t="shared" si="14"/>
        <v>0</v>
      </c>
    </row>
    <row r="111" spans="1:22" ht="16" x14ac:dyDescent="0.2">
      <c r="A111" s="21" t="s">
        <v>135</v>
      </c>
      <c r="B111" s="46">
        <f t="shared" si="12"/>
        <v>0</v>
      </c>
      <c r="C111" s="51" t="str">
        <f>VLOOKUP($A111,data!$A:$F,2,FALSE)</f>
        <v xml:space="preserve">                                                                                 (vert)</v>
      </c>
      <c r="D111" s="27">
        <f>VLOOKUP($A111,data!$A:$F,5,FALSE)</f>
        <v>1.5</v>
      </c>
      <c r="E111" s="52">
        <f t="shared" si="13"/>
        <v>0</v>
      </c>
      <c r="F111" s="64"/>
      <c r="G111" s="71">
        <f>IFERROR(VLOOKUP($A111,PS!$A:$F,4,FALSE),0)</f>
        <v>0</v>
      </c>
      <c r="H111" s="71">
        <f>IFERROR(VLOOKUP($A111,MS!$A:$F,4,FALSE),0)</f>
        <v>0</v>
      </c>
      <c r="I111" s="71">
        <f>IFERROR(VLOOKUP($A111,GS!$A:$F,4,FALSE),0)</f>
        <v>0</v>
      </c>
      <c r="J111" s="73">
        <f>IFERROR(VLOOKUP($A111,CP!$A:$F,4,FALSE),0)</f>
        <v>0</v>
      </c>
      <c r="K111" s="73">
        <f>IFERROR(VLOOKUP($A111,'CE1'!$A:$F,4,FALSE),0)</f>
        <v>0</v>
      </c>
      <c r="L111" s="73">
        <f>IFERROR(VLOOKUP($A111,'CE2'!$A:$F,4,FALSE),0)</f>
        <v>0</v>
      </c>
      <c r="M111" s="73">
        <f>IFERROR(VLOOKUP($A111,'CM1'!$A:$F,4,FALSE),0)</f>
        <v>0</v>
      </c>
      <c r="N111" s="73">
        <f>IFERROR(VLOOKUP($A111,'CM2'!$A:$F,4,FALSE),0)</f>
        <v>0</v>
      </c>
      <c r="O111" s="75">
        <f>IFERROR(VLOOKUP($A111,'6e'!$A:$T,4,FALSE),0)</f>
        <v>0</v>
      </c>
      <c r="P111" s="75">
        <f>IFERROR(VLOOKUP($A111,'5e'!$A:$F,4,FALSE),0)</f>
        <v>0</v>
      </c>
      <c r="Q111" s="75">
        <f>IFERROR(VLOOKUP($A111,'4e'!$A:$F,4,FALSE),0)</f>
        <v>0</v>
      </c>
      <c r="R111" s="75">
        <f>IFERROR(VLOOKUP($A111,'3e'!$A:$F,4,FALSE),0)</f>
        <v>0</v>
      </c>
      <c r="S111" s="77">
        <f>IFERROR(VLOOKUP($A111,'2nde'!$A:$F,4,FALSE),0)</f>
        <v>0</v>
      </c>
      <c r="T111" s="77">
        <f>IFERROR(VLOOKUP($A111,'1ere'!$A:$F,4,FALSE),0)</f>
        <v>0</v>
      </c>
      <c r="U111" s="77">
        <f>IFERROR(VLOOKUP($A111,terminale!$A:$F,4,FALSE),0)</f>
        <v>0</v>
      </c>
      <c r="V111" s="31">
        <f t="shared" si="14"/>
        <v>0</v>
      </c>
    </row>
    <row r="112" spans="1:22" ht="16" x14ac:dyDescent="0.2">
      <c r="A112" s="21" t="s">
        <v>136</v>
      </c>
      <c r="B112" s="46">
        <f t="shared" si="12"/>
        <v>0</v>
      </c>
      <c r="C112" s="51" t="str">
        <f>VLOOKUP($A112,data!$A:$F,2,FALSE)</f>
        <v xml:space="preserve">                                                                                 (violet)</v>
      </c>
      <c r="D112" s="27">
        <f>VLOOKUP($A112,data!$A:$F,5,FALSE)</f>
        <v>1.5</v>
      </c>
      <c r="E112" s="52">
        <f t="shared" si="13"/>
        <v>0</v>
      </c>
      <c r="F112" s="64"/>
      <c r="G112" s="71">
        <f>IFERROR(VLOOKUP($A112,PS!$A:$F,4,FALSE),0)</f>
        <v>0</v>
      </c>
      <c r="H112" s="71">
        <f>IFERROR(VLOOKUP($A112,MS!$A:$F,4,FALSE),0)</f>
        <v>0</v>
      </c>
      <c r="I112" s="71">
        <f>IFERROR(VLOOKUP($A112,GS!$A:$F,4,FALSE),0)</f>
        <v>0</v>
      </c>
      <c r="J112" s="73">
        <f>IFERROR(VLOOKUP($A112,CP!$A:$F,4,FALSE),0)</f>
        <v>0</v>
      </c>
      <c r="K112" s="73">
        <f>IFERROR(VLOOKUP($A112,'CE1'!$A:$F,4,FALSE),0)</f>
        <v>0</v>
      </c>
      <c r="L112" s="73">
        <f>IFERROR(VLOOKUP($A112,'CE2'!$A:$F,4,FALSE),0)</f>
        <v>0</v>
      </c>
      <c r="M112" s="73">
        <f>IFERROR(VLOOKUP($A112,'CM1'!$A:$F,4,FALSE),0)</f>
        <v>0</v>
      </c>
      <c r="N112" s="73">
        <f>IFERROR(VLOOKUP($A112,'CM2'!$A:$F,4,FALSE),0)</f>
        <v>0</v>
      </c>
      <c r="O112" s="75">
        <f>IFERROR(VLOOKUP($A112,'6e'!$A:$T,4,FALSE),0)</f>
        <v>0</v>
      </c>
      <c r="P112" s="75">
        <f>IFERROR(VLOOKUP($A112,'5e'!$A:$F,4,FALSE),0)</f>
        <v>0</v>
      </c>
      <c r="Q112" s="75">
        <f>IFERROR(VLOOKUP($A112,'4e'!$A:$F,4,FALSE),0)</f>
        <v>0</v>
      </c>
      <c r="R112" s="75">
        <f>IFERROR(VLOOKUP($A112,'3e'!$A:$F,4,FALSE),0)</f>
        <v>0</v>
      </c>
      <c r="S112" s="77">
        <f>IFERROR(VLOOKUP($A112,'2nde'!$A:$F,4,FALSE),0)</f>
        <v>0</v>
      </c>
      <c r="T112" s="77">
        <f>IFERROR(VLOOKUP($A112,'1ere'!$A:$F,4,FALSE),0)</f>
        <v>0</v>
      </c>
      <c r="U112" s="77">
        <f>IFERROR(VLOOKUP($A112,terminale!$A:$F,4,FALSE),0)</f>
        <v>0</v>
      </c>
      <c r="V112" s="31">
        <f t="shared" si="14"/>
        <v>0</v>
      </c>
    </row>
    <row r="113" spans="1:22" ht="16" x14ac:dyDescent="0.2">
      <c r="A113" s="21" t="s">
        <v>138</v>
      </c>
      <c r="B113" s="46">
        <f t="shared" si="12"/>
        <v>0</v>
      </c>
      <c r="C113" s="51" t="str">
        <f>VLOOKUP($A113,data!$A:$F,2,FALSE)</f>
        <v>Frixion Surligneur effaçable (Jaune)</v>
      </c>
      <c r="D113" s="27">
        <f>VLOOKUP($A113,data!$A:$F,5,FALSE)</f>
        <v>1.2</v>
      </c>
      <c r="E113" s="52">
        <f t="shared" si="13"/>
        <v>0</v>
      </c>
      <c r="F113" s="64"/>
      <c r="G113" s="71">
        <f>IFERROR(VLOOKUP($A113,PS!$A:$F,4,FALSE),0)</f>
        <v>0</v>
      </c>
      <c r="H113" s="71">
        <f>IFERROR(VLOOKUP($A113,MS!$A:$F,4,FALSE),0)</f>
        <v>0</v>
      </c>
      <c r="I113" s="71">
        <f>IFERROR(VLOOKUP($A113,GS!$A:$F,4,FALSE),0)</f>
        <v>0</v>
      </c>
      <c r="J113" s="73">
        <f>IFERROR(VLOOKUP($A113,CP!$A:$F,4,FALSE),0)</f>
        <v>0</v>
      </c>
      <c r="K113" s="73">
        <f>IFERROR(VLOOKUP($A113,'CE1'!$A:$F,4,FALSE),0)</f>
        <v>0</v>
      </c>
      <c r="L113" s="73">
        <f>IFERROR(VLOOKUP($A113,'CE2'!$A:$F,4,FALSE),0)</f>
        <v>0</v>
      </c>
      <c r="M113" s="73">
        <f>IFERROR(VLOOKUP($A113,'CM1'!$A:$F,4,FALSE),0)</f>
        <v>0</v>
      </c>
      <c r="N113" s="73">
        <f>IFERROR(VLOOKUP($A113,'CM2'!$A:$F,4,FALSE),0)</f>
        <v>0</v>
      </c>
      <c r="O113" s="75">
        <f>IFERROR(VLOOKUP($A113,'6e'!$A:$T,4,FALSE),0)</f>
        <v>0</v>
      </c>
      <c r="P113" s="75">
        <f>IFERROR(VLOOKUP($A113,'5e'!$A:$F,4,FALSE),0)</f>
        <v>0</v>
      </c>
      <c r="Q113" s="75">
        <f>IFERROR(VLOOKUP($A113,'4e'!$A:$F,4,FALSE),0)</f>
        <v>0</v>
      </c>
      <c r="R113" s="75">
        <f>IFERROR(VLOOKUP($A113,'3e'!$A:$F,4,FALSE),0)</f>
        <v>0</v>
      </c>
      <c r="S113" s="77">
        <f>IFERROR(VLOOKUP($A113,'2nde'!$A:$F,4,FALSE),0)</f>
        <v>0</v>
      </c>
      <c r="T113" s="77">
        <f>IFERROR(VLOOKUP($A113,'1ere'!$A:$F,4,FALSE),0)</f>
        <v>0</v>
      </c>
      <c r="U113" s="77">
        <f>IFERROR(VLOOKUP($A113,terminale!$A:$F,4,FALSE),0)</f>
        <v>0</v>
      </c>
      <c r="V113" s="31">
        <f t="shared" si="14"/>
        <v>0</v>
      </c>
    </row>
    <row r="114" spans="1:22" ht="16" x14ac:dyDescent="0.2">
      <c r="A114" s="21" t="s">
        <v>137</v>
      </c>
      <c r="B114" s="46">
        <f t="shared" si="12"/>
        <v>0</v>
      </c>
      <c r="C114" s="51" t="str">
        <f>VLOOKUP($A114,data!$A:$F,2,FALSE)</f>
        <v>Frixion Feutre fin effaçable (bleu)</v>
      </c>
      <c r="D114" s="27">
        <f>VLOOKUP($A114,data!$A:$F,5,FALSE)</f>
        <v>1.4</v>
      </c>
      <c r="E114" s="52">
        <f t="shared" si="13"/>
        <v>0</v>
      </c>
      <c r="F114" s="64"/>
      <c r="G114" s="71">
        <f>IFERROR(VLOOKUP($A114,PS!$A:$F,4,FALSE),0)</f>
        <v>0</v>
      </c>
      <c r="H114" s="71">
        <f>IFERROR(VLOOKUP($A114,MS!$A:$F,4,FALSE),0)</f>
        <v>0</v>
      </c>
      <c r="I114" s="71">
        <f>IFERROR(VLOOKUP($A114,GS!$A:$F,4,FALSE),0)</f>
        <v>0</v>
      </c>
      <c r="J114" s="73">
        <f>IFERROR(VLOOKUP($A114,CP!$A:$F,4,FALSE),0)</f>
        <v>0</v>
      </c>
      <c r="K114" s="73">
        <f>IFERROR(VLOOKUP($A114,'CE1'!$A:$F,4,FALSE),0)</f>
        <v>0</v>
      </c>
      <c r="L114" s="73">
        <f>IFERROR(VLOOKUP($A114,'CE2'!$A:$F,4,FALSE),0)</f>
        <v>0</v>
      </c>
      <c r="M114" s="73">
        <f>IFERROR(VLOOKUP($A114,'CM1'!$A:$F,4,FALSE),0)</f>
        <v>0</v>
      </c>
      <c r="N114" s="73">
        <f>IFERROR(VLOOKUP($A114,'CM2'!$A:$F,4,FALSE),0)</f>
        <v>0</v>
      </c>
      <c r="O114" s="75">
        <f>IFERROR(VLOOKUP($A114,'6e'!$A:$T,4,FALSE),0)</f>
        <v>0</v>
      </c>
      <c r="P114" s="75">
        <f>IFERROR(VLOOKUP($A114,'5e'!$A:$F,4,FALSE),0)</f>
        <v>0</v>
      </c>
      <c r="Q114" s="75">
        <f>IFERROR(VLOOKUP($A114,'4e'!$A:$F,4,FALSE),0)</f>
        <v>0</v>
      </c>
      <c r="R114" s="75">
        <f>IFERROR(VLOOKUP($A114,'3e'!$A:$F,4,FALSE),0)</f>
        <v>0</v>
      </c>
      <c r="S114" s="77">
        <f>IFERROR(VLOOKUP($A114,'2nde'!$A:$F,4,FALSE),0)</f>
        <v>0</v>
      </c>
      <c r="T114" s="77">
        <f>IFERROR(VLOOKUP($A114,'1ere'!$A:$F,4,FALSE),0)</f>
        <v>0</v>
      </c>
      <c r="U114" s="77">
        <f>IFERROR(VLOOKUP($A114,terminale!$A:$F,4,FALSE),0)</f>
        <v>0</v>
      </c>
      <c r="V114" s="31">
        <f t="shared" si="14"/>
        <v>0</v>
      </c>
    </row>
    <row r="115" spans="1:22" ht="16" x14ac:dyDescent="0.2">
      <c r="A115" s="21" t="s">
        <v>174</v>
      </c>
      <c r="B115" s="46">
        <f t="shared" si="12"/>
        <v>0</v>
      </c>
      <c r="C115" s="51" t="str">
        <f>VLOOKUP($A115,data!$A:$F,2,FALSE)</f>
        <v>Stylo Bic cristal bleu</v>
      </c>
      <c r="D115" s="27">
        <f>VLOOKUP($A115,data!$A:$F,5,FALSE)</f>
        <v>0.3</v>
      </c>
      <c r="E115" s="52">
        <f t="shared" si="13"/>
        <v>0</v>
      </c>
      <c r="F115" s="64"/>
      <c r="G115" s="71">
        <f>IFERROR(VLOOKUP($A115,PS!$A:$F,4,FALSE),0)</f>
        <v>0</v>
      </c>
      <c r="H115" s="71">
        <f>IFERROR(VLOOKUP($A115,MS!$A:$F,4,FALSE),0)</f>
        <v>0</v>
      </c>
      <c r="I115" s="71">
        <f>IFERROR(VLOOKUP($A115,GS!$A:$F,4,FALSE),0)</f>
        <v>0</v>
      </c>
      <c r="J115" s="73">
        <f>IFERROR(VLOOKUP($A115,CP!$A:$F,4,FALSE),0)</f>
        <v>0</v>
      </c>
      <c r="K115" s="73">
        <f>IFERROR(VLOOKUP($A115,'CE1'!$A:$F,4,FALSE),0)</f>
        <v>0</v>
      </c>
      <c r="L115" s="73">
        <f>IFERROR(VLOOKUP($A115,'CE2'!$A:$F,4,FALSE),0)</f>
        <v>0</v>
      </c>
      <c r="M115" s="73">
        <f>IFERROR(VLOOKUP($A115,'CM1'!$A:$F,4,FALSE),0)</f>
        <v>0</v>
      </c>
      <c r="N115" s="73">
        <f>IFERROR(VLOOKUP($A115,'CM2'!$A:$F,4,FALSE),0)</f>
        <v>0</v>
      </c>
      <c r="O115" s="75">
        <f>IFERROR(VLOOKUP($A115,'6e'!$A:$T,4,FALSE),0)</f>
        <v>0</v>
      </c>
      <c r="P115" s="75">
        <f>IFERROR(VLOOKUP($A115,'5e'!$A:$F,4,FALSE),0)</f>
        <v>0</v>
      </c>
      <c r="Q115" s="75">
        <f>IFERROR(VLOOKUP($A115,'4e'!$A:$F,4,FALSE),0)</f>
        <v>0</v>
      </c>
      <c r="R115" s="75">
        <f>IFERROR(VLOOKUP($A115,'3e'!$A:$F,4,FALSE),0)</f>
        <v>0</v>
      </c>
      <c r="S115" s="77">
        <f>IFERROR(VLOOKUP($A115,'2nde'!$A:$F,4,FALSE),0)</f>
        <v>0</v>
      </c>
      <c r="T115" s="77">
        <f>IFERROR(VLOOKUP($A115,'1ere'!$A:$F,4,FALSE),0)</f>
        <v>0</v>
      </c>
      <c r="U115" s="77">
        <f>IFERROR(VLOOKUP($A115,terminale!$A:$F,4,FALSE),0)</f>
        <v>0</v>
      </c>
      <c r="V115" s="31">
        <f t="shared" si="14"/>
        <v>0</v>
      </c>
    </row>
    <row r="116" spans="1:22" ht="16" x14ac:dyDescent="0.2">
      <c r="A116" s="21" t="s">
        <v>175</v>
      </c>
      <c r="B116" s="46">
        <f t="shared" si="12"/>
        <v>0</v>
      </c>
      <c r="C116" s="51" t="str">
        <f>VLOOKUP($A116,data!$A:$F,2,FALSE)</f>
        <v xml:space="preserve">                            noir</v>
      </c>
      <c r="D116" s="27">
        <f>VLOOKUP($A116,data!$A:$F,5,FALSE)</f>
        <v>0.3</v>
      </c>
      <c r="E116" s="52">
        <f t="shared" si="13"/>
        <v>0</v>
      </c>
      <c r="F116" s="64"/>
      <c r="G116" s="71">
        <f>IFERROR(VLOOKUP($A116,PS!$A:$F,4,FALSE),0)</f>
        <v>0</v>
      </c>
      <c r="H116" s="71">
        <f>IFERROR(VLOOKUP($A116,MS!$A:$F,4,FALSE),0)</f>
        <v>0</v>
      </c>
      <c r="I116" s="71">
        <f>IFERROR(VLOOKUP($A116,GS!$A:$F,4,FALSE),0)</f>
        <v>0</v>
      </c>
      <c r="J116" s="73">
        <f>IFERROR(VLOOKUP($A116,CP!$A:$F,4,FALSE),0)</f>
        <v>0</v>
      </c>
      <c r="K116" s="73">
        <f>IFERROR(VLOOKUP($A116,'CE1'!$A:$F,4,FALSE),0)</f>
        <v>0</v>
      </c>
      <c r="L116" s="73">
        <f>IFERROR(VLOOKUP($A116,'CE2'!$A:$F,4,FALSE),0)</f>
        <v>0</v>
      </c>
      <c r="M116" s="73">
        <f>IFERROR(VLOOKUP($A116,'CM1'!$A:$F,4,FALSE),0)</f>
        <v>0</v>
      </c>
      <c r="N116" s="73">
        <f>IFERROR(VLOOKUP($A116,'CM2'!$A:$F,4,FALSE),0)</f>
        <v>0</v>
      </c>
      <c r="O116" s="75">
        <f>IFERROR(VLOOKUP($A116,'6e'!$A:$T,4,FALSE),0)</f>
        <v>0</v>
      </c>
      <c r="P116" s="75">
        <f>IFERROR(VLOOKUP($A116,'5e'!$A:$F,4,FALSE),0)</f>
        <v>0</v>
      </c>
      <c r="Q116" s="75">
        <f>IFERROR(VLOOKUP($A116,'4e'!$A:$F,4,FALSE),0)</f>
        <v>0</v>
      </c>
      <c r="R116" s="75">
        <f>IFERROR(VLOOKUP($A116,'3e'!$A:$F,4,FALSE),0)</f>
        <v>0</v>
      </c>
      <c r="S116" s="77">
        <f>IFERROR(VLOOKUP($A116,'2nde'!$A:$F,4,FALSE),0)</f>
        <v>0</v>
      </c>
      <c r="T116" s="77">
        <f>IFERROR(VLOOKUP($A116,'1ere'!$A:$F,4,FALSE),0)</f>
        <v>0</v>
      </c>
      <c r="U116" s="77">
        <f>IFERROR(VLOOKUP($A116,terminale!$A:$F,4,FALSE),0)</f>
        <v>0</v>
      </c>
      <c r="V116" s="31">
        <f t="shared" si="14"/>
        <v>0</v>
      </c>
    </row>
    <row r="117" spans="1:22" ht="16" x14ac:dyDescent="0.2">
      <c r="A117" s="21" t="s">
        <v>176</v>
      </c>
      <c r="B117" s="46">
        <f t="shared" si="12"/>
        <v>0</v>
      </c>
      <c r="C117" s="51" t="str">
        <f>VLOOKUP($A117,data!$A:$F,2,FALSE)</f>
        <v xml:space="preserve">                            rouge</v>
      </c>
      <c r="D117" s="27">
        <f>VLOOKUP($A117,data!$A:$F,5,FALSE)</f>
        <v>0.3</v>
      </c>
      <c r="E117" s="52">
        <f t="shared" si="13"/>
        <v>0</v>
      </c>
      <c r="F117" s="64"/>
      <c r="G117" s="71">
        <f>IFERROR(VLOOKUP($A117,PS!$A:$F,4,FALSE),0)</f>
        <v>0</v>
      </c>
      <c r="H117" s="71">
        <f>IFERROR(VLOOKUP($A117,MS!$A:$F,4,FALSE),0)</f>
        <v>0</v>
      </c>
      <c r="I117" s="71">
        <f>IFERROR(VLOOKUP($A117,GS!$A:$F,4,FALSE),0)</f>
        <v>0</v>
      </c>
      <c r="J117" s="73">
        <f>IFERROR(VLOOKUP($A117,CP!$A:$F,4,FALSE),0)</f>
        <v>0</v>
      </c>
      <c r="K117" s="73">
        <f>IFERROR(VLOOKUP($A117,'CE1'!$A:$F,4,FALSE),0)</f>
        <v>0</v>
      </c>
      <c r="L117" s="73">
        <f>IFERROR(VLOOKUP($A117,'CE2'!$A:$F,4,FALSE),0)</f>
        <v>0</v>
      </c>
      <c r="M117" s="73">
        <f>IFERROR(VLOOKUP($A117,'CM1'!$A:$F,4,FALSE),0)</f>
        <v>0</v>
      </c>
      <c r="N117" s="73">
        <f>IFERROR(VLOOKUP($A117,'CM2'!$A:$F,4,FALSE),0)</f>
        <v>0</v>
      </c>
      <c r="O117" s="75">
        <f>IFERROR(VLOOKUP($A117,'6e'!$A:$T,4,FALSE),0)</f>
        <v>0</v>
      </c>
      <c r="P117" s="75">
        <f>IFERROR(VLOOKUP($A117,'5e'!$A:$F,4,FALSE),0)</f>
        <v>0</v>
      </c>
      <c r="Q117" s="75">
        <f>IFERROR(VLOOKUP($A117,'4e'!$A:$F,4,FALSE),0)</f>
        <v>0</v>
      </c>
      <c r="R117" s="75">
        <f>IFERROR(VLOOKUP($A117,'3e'!$A:$F,4,FALSE),0)</f>
        <v>0</v>
      </c>
      <c r="S117" s="77">
        <f>IFERROR(VLOOKUP($A117,'2nde'!$A:$F,4,FALSE),0)</f>
        <v>0</v>
      </c>
      <c r="T117" s="77">
        <f>IFERROR(VLOOKUP($A117,'1ere'!$A:$F,4,FALSE),0)</f>
        <v>0</v>
      </c>
      <c r="U117" s="77">
        <f>IFERROR(VLOOKUP($A117,terminale!$A:$F,4,FALSE),0)</f>
        <v>0</v>
      </c>
      <c r="V117" s="31">
        <f t="shared" si="14"/>
        <v>0</v>
      </c>
    </row>
    <row r="118" spans="1:22" ht="16" x14ac:dyDescent="0.2">
      <c r="A118" s="21" t="s">
        <v>177</v>
      </c>
      <c r="B118" s="46">
        <f t="shared" si="12"/>
        <v>0</v>
      </c>
      <c r="C118" s="51" t="str">
        <f>VLOOKUP($A118,data!$A:$F,2,FALSE)</f>
        <v xml:space="preserve">                            vert</v>
      </c>
      <c r="D118" s="27">
        <f>VLOOKUP($A118,data!$A:$F,5,FALSE)</f>
        <v>0.3</v>
      </c>
      <c r="E118" s="52">
        <f t="shared" si="13"/>
        <v>0</v>
      </c>
      <c r="F118" s="64"/>
      <c r="G118" s="71">
        <f>IFERROR(VLOOKUP($A118,PS!$A:$F,4,FALSE),0)</f>
        <v>0</v>
      </c>
      <c r="H118" s="71">
        <f>IFERROR(VLOOKUP($A118,MS!$A:$F,4,FALSE),0)</f>
        <v>0</v>
      </c>
      <c r="I118" s="71">
        <f>IFERROR(VLOOKUP($A118,GS!$A:$F,4,FALSE),0)</f>
        <v>0</v>
      </c>
      <c r="J118" s="73">
        <f>IFERROR(VLOOKUP($A118,CP!$A:$F,4,FALSE),0)</f>
        <v>0</v>
      </c>
      <c r="K118" s="73">
        <f>IFERROR(VLOOKUP($A118,'CE1'!$A:$F,4,FALSE),0)</f>
        <v>0</v>
      </c>
      <c r="L118" s="73">
        <f>IFERROR(VLOOKUP($A118,'CE2'!$A:$F,4,FALSE),0)</f>
        <v>0</v>
      </c>
      <c r="M118" s="73">
        <f>IFERROR(VLOOKUP($A118,'CM1'!$A:$F,4,FALSE),0)</f>
        <v>0</v>
      </c>
      <c r="N118" s="73">
        <f>IFERROR(VLOOKUP($A118,'CM2'!$A:$F,4,FALSE),0)</f>
        <v>0</v>
      </c>
      <c r="O118" s="75">
        <f>IFERROR(VLOOKUP($A118,'6e'!$A:$T,4,FALSE),0)</f>
        <v>0</v>
      </c>
      <c r="P118" s="75">
        <f>IFERROR(VLOOKUP($A118,'5e'!$A:$F,4,FALSE),0)</f>
        <v>0</v>
      </c>
      <c r="Q118" s="75">
        <f>IFERROR(VLOOKUP($A118,'4e'!$A:$F,4,FALSE),0)</f>
        <v>0</v>
      </c>
      <c r="R118" s="75">
        <f>IFERROR(VLOOKUP($A118,'3e'!$A:$F,4,FALSE),0)</f>
        <v>0</v>
      </c>
      <c r="S118" s="77">
        <f>IFERROR(VLOOKUP($A118,'2nde'!$A:$F,4,FALSE),0)</f>
        <v>0</v>
      </c>
      <c r="T118" s="77">
        <f>IFERROR(VLOOKUP($A118,'1ere'!$A:$F,4,FALSE),0)</f>
        <v>0</v>
      </c>
      <c r="U118" s="77">
        <f>IFERROR(VLOOKUP($A118,terminale!$A:$F,4,FALSE),0)</f>
        <v>0</v>
      </c>
      <c r="V118" s="31">
        <f t="shared" si="14"/>
        <v>0</v>
      </c>
    </row>
    <row r="119" spans="1:22" ht="16" x14ac:dyDescent="0.2">
      <c r="A119" s="21" t="s">
        <v>108</v>
      </c>
      <c r="B119" s="46">
        <f t="shared" si="12"/>
        <v>0</v>
      </c>
      <c r="C119" s="51" t="str">
        <f>VLOOKUP($A119,data!$A:$F,2,FALSE)</f>
        <v>Effaceur Papermate</v>
      </c>
      <c r="D119" s="27">
        <f>VLOOKUP($A119,data!$A:$F,5,FALSE)</f>
        <v>1</v>
      </c>
      <c r="E119" s="52">
        <f t="shared" si="13"/>
        <v>0</v>
      </c>
      <c r="F119" s="64"/>
      <c r="G119" s="71">
        <f>IFERROR(VLOOKUP($A119,PS!$A:$F,4,FALSE),0)</f>
        <v>0</v>
      </c>
      <c r="H119" s="71">
        <f>IFERROR(VLOOKUP($A119,MS!$A:$F,4,FALSE),0)</f>
        <v>0</v>
      </c>
      <c r="I119" s="71">
        <f>IFERROR(VLOOKUP($A119,GS!$A:$F,4,FALSE),0)</f>
        <v>0</v>
      </c>
      <c r="J119" s="73">
        <f>IFERROR(VLOOKUP($A119,CP!$A:$F,4,FALSE),0)</f>
        <v>0</v>
      </c>
      <c r="K119" s="73">
        <f>IFERROR(VLOOKUP($A119,'CE1'!$A:$F,4,FALSE),0)</f>
        <v>0</v>
      </c>
      <c r="L119" s="73">
        <f>IFERROR(VLOOKUP($A119,'CE2'!$A:$F,4,FALSE),0)</f>
        <v>0</v>
      </c>
      <c r="M119" s="73">
        <f>IFERROR(VLOOKUP($A119,'CM1'!$A:$F,4,FALSE),0)</f>
        <v>0</v>
      </c>
      <c r="N119" s="73">
        <f>IFERROR(VLOOKUP($A119,'CM2'!$A:$F,4,FALSE),0)</f>
        <v>0</v>
      </c>
      <c r="O119" s="75">
        <f>IFERROR(VLOOKUP($A119,'6e'!$A:$T,4,FALSE),0)</f>
        <v>0</v>
      </c>
      <c r="P119" s="75">
        <f>IFERROR(VLOOKUP($A119,'5e'!$A:$F,4,FALSE),0)</f>
        <v>0</v>
      </c>
      <c r="Q119" s="75">
        <f>IFERROR(VLOOKUP($A119,'4e'!$A:$F,4,FALSE),0)</f>
        <v>0</v>
      </c>
      <c r="R119" s="75">
        <f>IFERROR(VLOOKUP($A119,'3e'!$A:$F,4,FALSE),0)</f>
        <v>0</v>
      </c>
      <c r="S119" s="77">
        <f>IFERROR(VLOOKUP($A119,'2nde'!$A:$F,4,FALSE),0)</f>
        <v>0</v>
      </c>
      <c r="T119" s="77">
        <f>IFERROR(VLOOKUP($A119,'1ere'!$A:$F,4,FALSE),0)</f>
        <v>0</v>
      </c>
      <c r="U119" s="77">
        <f>IFERROR(VLOOKUP($A119,terminale!$A:$F,4,FALSE),0)</f>
        <v>0</v>
      </c>
      <c r="V119" s="31">
        <f t="shared" si="14"/>
        <v>0</v>
      </c>
    </row>
    <row r="120" spans="1:22" ht="16" x14ac:dyDescent="0.2">
      <c r="A120" s="21" t="s">
        <v>178</v>
      </c>
      <c r="B120" s="46">
        <f t="shared" si="12"/>
        <v>0</v>
      </c>
      <c r="C120" s="51" t="str">
        <f>VLOOKUP($A120,data!$A:$F,2,FALSE)</f>
        <v>Stylo Stabilo Easyoriginal gaucher bleu</v>
      </c>
      <c r="D120" s="27">
        <f>VLOOKUP($A120,data!$A:$F,5,FALSE)</f>
        <v>4.8</v>
      </c>
      <c r="E120" s="52">
        <f t="shared" si="13"/>
        <v>0</v>
      </c>
      <c r="F120" s="64"/>
      <c r="G120" s="71">
        <f>IFERROR(VLOOKUP($A120,PS!$A:$F,4,FALSE),0)</f>
        <v>0</v>
      </c>
      <c r="H120" s="71">
        <f>IFERROR(VLOOKUP($A120,MS!$A:$F,4,FALSE),0)</f>
        <v>0</v>
      </c>
      <c r="I120" s="71">
        <f>IFERROR(VLOOKUP($A120,GS!$A:$F,4,FALSE),0)</f>
        <v>0</v>
      </c>
      <c r="J120" s="73">
        <f>IFERROR(VLOOKUP($A120,CP!$A:$F,4,FALSE),0)</f>
        <v>0</v>
      </c>
      <c r="K120" s="73">
        <f>IFERROR(VLOOKUP($A120,'CE1'!$A:$F,4,FALSE),0)</f>
        <v>0</v>
      </c>
      <c r="L120" s="73">
        <f>IFERROR(VLOOKUP($A120,'CE2'!$A:$F,4,FALSE),0)</f>
        <v>0</v>
      </c>
      <c r="M120" s="73">
        <f>IFERROR(VLOOKUP($A120,'CM1'!$A:$F,4,FALSE),0)</f>
        <v>0</v>
      </c>
      <c r="N120" s="73">
        <f>IFERROR(VLOOKUP($A120,'CM2'!$A:$F,4,FALSE),0)</f>
        <v>0</v>
      </c>
      <c r="O120" s="75">
        <f>IFERROR(VLOOKUP($A120,'6e'!$A:$T,4,FALSE),0)</f>
        <v>0</v>
      </c>
      <c r="P120" s="75">
        <f>IFERROR(VLOOKUP($A120,'5e'!$A:$F,4,FALSE),0)</f>
        <v>0</v>
      </c>
      <c r="Q120" s="75">
        <f>IFERROR(VLOOKUP($A120,'4e'!$A:$F,4,FALSE),0)</f>
        <v>0</v>
      </c>
      <c r="R120" s="75">
        <f>IFERROR(VLOOKUP($A120,'3e'!$A:$F,4,FALSE),0)</f>
        <v>0</v>
      </c>
      <c r="S120" s="77">
        <f>IFERROR(VLOOKUP($A120,'2nde'!$A:$F,4,FALSE),0)</f>
        <v>0</v>
      </c>
      <c r="T120" s="77">
        <f>IFERROR(VLOOKUP($A120,'1ere'!$A:$F,4,FALSE),0)</f>
        <v>0</v>
      </c>
      <c r="U120" s="77">
        <f>IFERROR(VLOOKUP($A120,terminale!$A:$F,4,FALSE),0)</f>
        <v>0</v>
      </c>
      <c r="V120" s="31">
        <f t="shared" si="14"/>
        <v>0</v>
      </c>
    </row>
    <row r="121" spans="1:22" s="48" customFormat="1" ht="15" customHeight="1" x14ac:dyDescent="0.2">
      <c r="B121" s="46"/>
      <c r="C121" s="105" t="s">
        <v>445</v>
      </c>
      <c r="D121" s="103"/>
      <c r="E121" s="103"/>
      <c r="F121" s="103"/>
      <c r="G121" s="103"/>
      <c r="H121" s="103"/>
      <c r="I121" s="103"/>
      <c r="J121" s="103"/>
      <c r="K121" s="103"/>
      <c r="L121" s="103"/>
      <c r="M121" s="103"/>
      <c r="N121" s="103"/>
      <c r="O121" s="103"/>
      <c r="P121" s="103"/>
      <c r="Q121" s="103"/>
      <c r="R121" s="103"/>
      <c r="S121" s="103"/>
      <c r="T121" s="103"/>
      <c r="U121" s="103"/>
      <c r="V121" s="104"/>
    </row>
    <row r="122" spans="1:22" ht="16" x14ac:dyDescent="0.2">
      <c r="A122" s="21" t="s">
        <v>105</v>
      </c>
      <c r="B122" s="46">
        <f t="shared" ref="B122:B135" si="15">E122</f>
        <v>0</v>
      </c>
      <c r="C122" s="51" t="str">
        <f>VLOOKUP($A122,data!$A:$F,2,FALSE)</f>
        <v>Crayon Staedtler HB</v>
      </c>
      <c r="D122" s="27">
        <f>VLOOKUP($A122,data!$A:$F,5,FALSE)</f>
        <v>0.5</v>
      </c>
      <c r="E122" s="52">
        <f t="shared" ref="E122:E135" si="16">F122+G122+H122+I122+J122+K122+L122+M122+N122+O122+P122+Q122+R122+S122+T122+U122</f>
        <v>0</v>
      </c>
      <c r="F122" s="64"/>
      <c r="G122" s="71">
        <f>IFERROR(VLOOKUP($A122,PS!$A:$F,4,FALSE),0)</f>
        <v>0</v>
      </c>
      <c r="H122" s="71">
        <f>IFERROR(VLOOKUP($A122,MS!$A:$F,4,FALSE),0)</f>
        <v>0</v>
      </c>
      <c r="I122" s="71">
        <f>IFERROR(VLOOKUP($A122,GS!$A:$F,4,FALSE),0)</f>
        <v>0</v>
      </c>
      <c r="J122" s="73">
        <f>IFERROR(VLOOKUP($A122,CP!$A:$F,4,FALSE),0)</f>
        <v>0</v>
      </c>
      <c r="K122" s="73">
        <f>IFERROR(VLOOKUP($A122,'CE1'!$A:$F,4,FALSE),0)</f>
        <v>0</v>
      </c>
      <c r="L122" s="73">
        <f>IFERROR(VLOOKUP($A122,'CE2'!$A:$F,4,FALSE),0)</f>
        <v>0</v>
      </c>
      <c r="M122" s="73">
        <f>IFERROR(VLOOKUP($A122,'CM1'!$A:$F,4,FALSE),0)</f>
        <v>0</v>
      </c>
      <c r="N122" s="73">
        <f>IFERROR(VLOOKUP($A122,'CM2'!$A:$F,4,FALSE),0)</f>
        <v>0</v>
      </c>
      <c r="O122" s="75">
        <f>IFERROR(VLOOKUP($A122,'6e'!$A:$T,4,FALSE),0)</f>
        <v>0</v>
      </c>
      <c r="P122" s="75">
        <f>IFERROR(VLOOKUP($A122,'5e'!$A:$F,4,FALSE),0)</f>
        <v>0</v>
      </c>
      <c r="Q122" s="75">
        <f>IFERROR(VLOOKUP($A122,'4e'!$A:$F,4,FALSE),0)</f>
        <v>0</v>
      </c>
      <c r="R122" s="75">
        <f>IFERROR(VLOOKUP($A122,'3e'!$A:$F,4,FALSE),0)</f>
        <v>0</v>
      </c>
      <c r="S122" s="77">
        <f>IFERROR(VLOOKUP($A122,'2nde'!$A:$F,4,FALSE),0)</f>
        <v>0</v>
      </c>
      <c r="T122" s="77">
        <f>IFERROR(VLOOKUP($A122,'1ere'!$A:$F,4,FALSE),0)</f>
        <v>0</v>
      </c>
      <c r="U122" s="77">
        <f>IFERROR(VLOOKUP($A122,terminale!$A:$F,4,FALSE),0)</f>
        <v>0</v>
      </c>
      <c r="V122" s="31">
        <f t="shared" ref="V122:V135" si="17">E122*D122</f>
        <v>0</v>
      </c>
    </row>
    <row r="123" spans="1:22" ht="16" x14ac:dyDescent="0.2">
      <c r="A123" s="21" t="s">
        <v>107</v>
      </c>
      <c r="B123" s="46">
        <f t="shared" si="15"/>
        <v>0</v>
      </c>
      <c r="C123" s="51" t="str">
        <f>VLOOKUP($A123,data!$A:$F,2,FALSE)</f>
        <v>Criterium Bic Matic Classic HB 0,7 mm</v>
      </c>
      <c r="D123" s="27">
        <f>VLOOKUP($A123,data!$A:$F,5,FALSE)</f>
        <v>0.4</v>
      </c>
      <c r="E123" s="52">
        <f t="shared" si="16"/>
        <v>0</v>
      </c>
      <c r="F123" s="64"/>
      <c r="G123" s="71">
        <f>IFERROR(VLOOKUP($A123,PS!$A:$F,4,FALSE),0)</f>
        <v>0</v>
      </c>
      <c r="H123" s="71">
        <f>IFERROR(VLOOKUP($A123,MS!$A:$F,4,FALSE),0)</f>
        <v>0</v>
      </c>
      <c r="I123" s="71">
        <f>IFERROR(VLOOKUP($A123,GS!$A:$F,4,FALSE),0)</f>
        <v>0</v>
      </c>
      <c r="J123" s="73">
        <f>IFERROR(VLOOKUP($A123,CP!$A:$F,4,FALSE),0)</f>
        <v>0</v>
      </c>
      <c r="K123" s="73">
        <f>IFERROR(VLOOKUP($A123,'CE1'!$A:$F,4,FALSE),0)</f>
        <v>0</v>
      </c>
      <c r="L123" s="73">
        <f>IFERROR(VLOOKUP($A123,'CE2'!$A:$F,4,FALSE),0)</f>
        <v>0</v>
      </c>
      <c r="M123" s="73">
        <f>IFERROR(VLOOKUP($A123,'CM1'!$A:$F,4,FALSE),0)</f>
        <v>0</v>
      </c>
      <c r="N123" s="73">
        <f>IFERROR(VLOOKUP($A123,'CM2'!$A:$F,4,FALSE),0)</f>
        <v>0</v>
      </c>
      <c r="O123" s="75">
        <f>IFERROR(VLOOKUP($A123,'6e'!$A:$T,4,FALSE),0)</f>
        <v>0</v>
      </c>
      <c r="P123" s="75">
        <f>IFERROR(VLOOKUP($A123,'5e'!$A:$F,4,FALSE),0)</f>
        <v>0</v>
      </c>
      <c r="Q123" s="75">
        <f>IFERROR(VLOOKUP($A123,'4e'!$A:$F,4,FALSE),0)</f>
        <v>0</v>
      </c>
      <c r="R123" s="75">
        <f>IFERROR(VLOOKUP($A123,'3e'!$A:$F,4,FALSE),0)</f>
        <v>0</v>
      </c>
      <c r="S123" s="77">
        <f>IFERROR(VLOOKUP($A123,'2nde'!$A:$F,4,FALSE),0)</f>
        <v>0</v>
      </c>
      <c r="T123" s="77">
        <f>IFERROR(VLOOKUP($A123,'1ere'!$A:$F,4,FALSE),0)</f>
        <v>0</v>
      </c>
      <c r="U123" s="77">
        <f>IFERROR(VLOOKUP($A123,terminale!$A:$F,4,FALSE),0)</f>
        <v>0</v>
      </c>
      <c r="V123" s="31">
        <f t="shared" si="17"/>
        <v>0</v>
      </c>
    </row>
    <row r="124" spans="1:22" ht="16" x14ac:dyDescent="0.2">
      <c r="A124" s="21" t="s">
        <v>142</v>
      </c>
      <c r="B124" s="46">
        <f t="shared" si="15"/>
        <v>0</v>
      </c>
      <c r="C124" s="51" t="str">
        <f>VLOOKUP($A124,data!$A:$F,2,FALSE)</f>
        <v>Mine criterium Bic HB 0,7 mm</v>
      </c>
      <c r="D124" s="27">
        <f>VLOOKUP($A124,data!$A:$F,5,FALSE)</f>
        <v>1.5</v>
      </c>
      <c r="E124" s="52">
        <f t="shared" si="16"/>
        <v>0</v>
      </c>
      <c r="F124" s="64"/>
      <c r="G124" s="71">
        <f>IFERROR(VLOOKUP($A124,PS!$A:$F,4,FALSE),0)</f>
        <v>0</v>
      </c>
      <c r="H124" s="71">
        <f>IFERROR(VLOOKUP($A124,MS!$A:$F,4,FALSE),0)</f>
        <v>0</v>
      </c>
      <c r="I124" s="71">
        <f>IFERROR(VLOOKUP($A124,GS!$A:$F,4,FALSE),0)</f>
        <v>0</v>
      </c>
      <c r="J124" s="73">
        <f>IFERROR(VLOOKUP($A124,CP!$A:$F,4,FALSE),0)</f>
        <v>0</v>
      </c>
      <c r="K124" s="73">
        <f>IFERROR(VLOOKUP($A124,'CE1'!$A:$F,4,FALSE),0)</f>
        <v>0</v>
      </c>
      <c r="L124" s="73">
        <f>IFERROR(VLOOKUP($A124,'CE2'!$A:$F,4,FALSE),0)</f>
        <v>0</v>
      </c>
      <c r="M124" s="73">
        <f>IFERROR(VLOOKUP($A124,'CM1'!$A:$F,4,FALSE),0)</f>
        <v>0</v>
      </c>
      <c r="N124" s="73">
        <f>IFERROR(VLOOKUP($A124,'CM2'!$A:$F,4,FALSE),0)</f>
        <v>0</v>
      </c>
      <c r="O124" s="75">
        <f>IFERROR(VLOOKUP($A124,'6e'!$A:$T,4,FALSE),0)</f>
        <v>0</v>
      </c>
      <c r="P124" s="75">
        <f>IFERROR(VLOOKUP($A124,'5e'!$A:$F,4,FALSE),0)</f>
        <v>0</v>
      </c>
      <c r="Q124" s="75">
        <f>IFERROR(VLOOKUP($A124,'4e'!$A:$F,4,FALSE),0)</f>
        <v>0</v>
      </c>
      <c r="R124" s="75">
        <f>IFERROR(VLOOKUP($A124,'3e'!$A:$F,4,FALSE),0)</f>
        <v>0</v>
      </c>
      <c r="S124" s="77">
        <f>IFERROR(VLOOKUP($A124,'2nde'!$A:$F,4,FALSE),0)</f>
        <v>0</v>
      </c>
      <c r="T124" s="77">
        <f>IFERROR(VLOOKUP($A124,'1ere'!$A:$F,4,FALSE),0)</f>
        <v>0</v>
      </c>
      <c r="U124" s="77">
        <f>IFERROR(VLOOKUP($A124,terminale!$A:$F,4,FALSE),0)</f>
        <v>0</v>
      </c>
      <c r="V124" s="31">
        <f t="shared" si="17"/>
        <v>0</v>
      </c>
    </row>
    <row r="125" spans="1:22" ht="16" x14ac:dyDescent="0.2">
      <c r="A125" s="21" t="s">
        <v>139</v>
      </c>
      <c r="B125" s="46">
        <f t="shared" si="15"/>
        <v>0</v>
      </c>
      <c r="C125" s="51" t="str">
        <f>VLOOKUP($A125,data!$A:$F,2,FALSE)</f>
        <v>Gomme Staedtler Mars PVC free</v>
      </c>
      <c r="D125" s="27">
        <f>VLOOKUP($A125,data!$A:$F,5,FALSE)</f>
        <v>0.9</v>
      </c>
      <c r="E125" s="52">
        <f t="shared" si="16"/>
        <v>0</v>
      </c>
      <c r="F125" s="64"/>
      <c r="G125" s="71">
        <f>IFERROR(VLOOKUP($A125,PS!$A:$F,4,FALSE),0)</f>
        <v>0</v>
      </c>
      <c r="H125" s="71">
        <f>IFERROR(VLOOKUP($A125,MS!$A:$F,4,FALSE),0)</f>
        <v>0</v>
      </c>
      <c r="I125" s="71">
        <f>IFERROR(VLOOKUP($A125,GS!$A:$F,4,FALSE),0)</f>
        <v>0</v>
      </c>
      <c r="J125" s="73">
        <f>IFERROR(VLOOKUP($A125,CP!$A:$F,4,FALSE),0)</f>
        <v>0</v>
      </c>
      <c r="K125" s="73">
        <f>IFERROR(VLOOKUP($A125,'CE1'!$A:$F,4,FALSE),0)</f>
        <v>0</v>
      </c>
      <c r="L125" s="73">
        <f>IFERROR(VLOOKUP($A125,'CE2'!$A:$F,4,FALSE),0)</f>
        <v>0</v>
      </c>
      <c r="M125" s="73">
        <f>IFERROR(VLOOKUP($A125,'CM1'!$A:$F,4,FALSE),0)</f>
        <v>0</v>
      </c>
      <c r="N125" s="73">
        <f>IFERROR(VLOOKUP($A125,'CM2'!$A:$F,4,FALSE),0)</f>
        <v>0</v>
      </c>
      <c r="O125" s="75">
        <f>IFERROR(VLOOKUP($A125,'6e'!$A:$T,4,FALSE),0)</f>
        <v>0</v>
      </c>
      <c r="P125" s="75">
        <f>IFERROR(VLOOKUP($A125,'5e'!$A:$F,4,FALSE),0)</f>
        <v>0</v>
      </c>
      <c r="Q125" s="75">
        <f>IFERROR(VLOOKUP($A125,'4e'!$A:$F,4,FALSE),0)</f>
        <v>0</v>
      </c>
      <c r="R125" s="75">
        <f>IFERROR(VLOOKUP($A125,'3e'!$A:$F,4,FALSE),0)</f>
        <v>0</v>
      </c>
      <c r="S125" s="77">
        <f>IFERROR(VLOOKUP($A125,'2nde'!$A:$F,4,FALSE),0)</f>
        <v>0</v>
      </c>
      <c r="T125" s="77">
        <f>IFERROR(VLOOKUP($A125,'1ere'!$A:$F,4,FALSE),0)</f>
        <v>0</v>
      </c>
      <c r="U125" s="77">
        <f>IFERROR(VLOOKUP($A125,terminale!$A:$F,4,FALSE),0)</f>
        <v>0</v>
      </c>
      <c r="V125" s="31">
        <f t="shared" si="17"/>
        <v>0</v>
      </c>
    </row>
    <row r="126" spans="1:22" ht="16" x14ac:dyDescent="0.2">
      <c r="A126" s="21" t="s">
        <v>106</v>
      </c>
      <c r="B126" s="46">
        <f t="shared" si="15"/>
        <v>0</v>
      </c>
      <c r="C126" s="51" t="str">
        <f>VLOOKUP($A126,data!$A:$F,2,FALSE)</f>
        <v>Crayons de couleur Staedler Noris (pochette de 12)</v>
      </c>
      <c r="D126" s="27">
        <f>VLOOKUP($A126,data!$A:$F,5,FALSE)</f>
        <v>3.3</v>
      </c>
      <c r="E126" s="52">
        <f t="shared" si="16"/>
        <v>0</v>
      </c>
      <c r="F126" s="64"/>
      <c r="G126" s="71">
        <f>IFERROR(VLOOKUP($A126,PS!$A:$F,4,FALSE),0)</f>
        <v>0</v>
      </c>
      <c r="H126" s="71">
        <f>IFERROR(VLOOKUP($A126,MS!$A:$F,4,FALSE),0)</f>
        <v>0</v>
      </c>
      <c r="I126" s="71">
        <f>IFERROR(VLOOKUP($A126,GS!$A:$F,4,FALSE),0)</f>
        <v>0</v>
      </c>
      <c r="J126" s="73">
        <f>IFERROR(VLOOKUP($A126,CP!$A:$F,4,FALSE),0)</f>
        <v>0</v>
      </c>
      <c r="K126" s="73">
        <f>IFERROR(VLOOKUP($A126,'CE1'!$A:$F,4,FALSE),0)</f>
        <v>0</v>
      </c>
      <c r="L126" s="73">
        <f>IFERROR(VLOOKUP($A126,'CE2'!$A:$F,4,FALSE),0)</f>
        <v>0</v>
      </c>
      <c r="M126" s="73">
        <f>IFERROR(VLOOKUP($A126,'CM1'!$A:$F,4,FALSE),0)</f>
        <v>0</v>
      </c>
      <c r="N126" s="73">
        <f>IFERROR(VLOOKUP($A126,'CM2'!$A:$F,4,FALSE),0)</f>
        <v>0</v>
      </c>
      <c r="O126" s="75">
        <f>IFERROR(VLOOKUP($A126,'6e'!$A:$T,4,FALSE),0)</f>
        <v>0</v>
      </c>
      <c r="P126" s="75">
        <f>IFERROR(VLOOKUP($A126,'5e'!$A:$F,4,FALSE),0)</f>
        <v>0</v>
      </c>
      <c r="Q126" s="75">
        <f>IFERROR(VLOOKUP($A126,'4e'!$A:$F,4,FALSE),0)</f>
        <v>0</v>
      </c>
      <c r="R126" s="75">
        <f>IFERROR(VLOOKUP($A126,'3e'!$A:$F,4,FALSE),0)</f>
        <v>0</v>
      </c>
      <c r="S126" s="77">
        <f>IFERROR(VLOOKUP($A126,'2nde'!$A:$F,4,FALSE),0)</f>
        <v>0</v>
      </c>
      <c r="T126" s="77">
        <f>IFERROR(VLOOKUP($A126,'1ere'!$A:$F,4,FALSE),0)</f>
        <v>0</v>
      </c>
      <c r="U126" s="77">
        <f>IFERROR(VLOOKUP($A126,terminale!$A:$F,4,FALSE),0)</f>
        <v>0</v>
      </c>
      <c r="V126" s="31">
        <f t="shared" si="17"/>
        <v>0</v>
      </c>
    </row>
    <row r="127" spans="1:22" ht="16" x14ac:dyDescent="0.2">
      <c r="A127" s="21" t="s">
        <v>180</v>
      </c>
      <c r="B127" s="46">
        <f t="shared" si="15"/>
        <v>0</v>
      </c>
      <c r="C127" s="51" t="str">
        <f>VLOOKUP($A127,data!$A:$F,2,FALSE)</f>
        <v>Taille crayon STABILO droitier bleu</v>
      </c>
      <c r="D127" s="27">
        <f>VLOOKUP($A127,data!$A:$F,5,FALSE)</f>
        <v>4</v>
      </c>
      <c r="E127" s="52">
        <f t="shared" si="16"/>
        <v>0</v>
      </c>
      <c r="F127" s="64"/>
      <c r="G127" s="71">
        <f>IFERROR(VLOOKUP($A127,PS!$A:$F,4,FALSE),0)</f>
        <v>0</v>
      </c>
      <c r="H127" s="71">
        <f>IFERROR(VLOOKUP($A127,MS!$A:$F,4,FALSE),0)</f>
        <v>0</v>
      </c>
      <c r="I127" s="71">
        <f>IFERROR(VLOOKUP($A127,GS!$A:$F,4,FALSE),0)</f>
        <v>0</v>
      </c>
      <c r="J127" s="73">
        <f>IFERROR(VLOOKUP($A127,CP!$A:$F,4,FALSE),0)</f>
        <v>0</v>
      </c>
      <c r="K127" s="73">
        <f>IFERROR(VLOOKUP($A127,'CE1'!$A:$F,4,FALSE),0)</f>
        <v>0</v>
      </c>
      <c r="L127" s="73">
        <f>IFERROR(VLOOKUP($A127,'CE2'!$A:$F,4,FALSE),0)</f>
        <v>0</v>
      </c>
      <c r="M127" s="73">
        <f>IFERROR(VLOOKUP($A127,'CM1'!$A:$F,4,FALSE),0)</f>
        <v>0</v>
      </c>
      <c r="N127" s="73">
        <f>IFERROR(VLOOKUP($A127,'CM2'!$A:$F,4,FALSE),0)</f>
        <v>0</v>
      </c>
      <c r="O127" s="75">
        <f>IFERROR(VLOOKUP($A127,'6e'!$A:$T,4,FALSE),0)</f>
        <v>0</v>
      </c>
      <c r="P127" s="75">
        <f>IFERROR(VLOOKUP($A127,'5e'!$A:$F,4,FALSE),0)</f>
        <v>0</v>
      </c>
      <c r="Q127" s="75">
        <f>IFERROR(VLOOKUP($A127,'4e'!$A:$F,4,FALSE),0)</f>
        <v>0</v>
      </c>
      <c r="R127" s="75">
        <f>IFERROR(VLOOKUP($A127,'3e'!$A:$F,4,FALSE),0)</f>
        <v>0</v>
      </c>
      <c r="S127" s="77">
        <f>IFERROR(VLOOKUP($A127,'2nde'!$A:$F,4,FALSE),0)</f>
        <v>0</v>
      </c>
      <c r="T127" s="77">
        <f>IFERROR(VLOOKUP($A127,'1ere'!$A:$F,4,FALSE),0)</f>
        <v>0</v>
      </c>
      <c r="U127" s="77">
        <f>IFERROR(VLOOKUP($A127,terminale!$A:$F,4,FALSE),0)</f>
        <v>0</v>
      </c>
      <c r="V127" s="31">
        <f t="shared" si="17"/>
        <v>0</v>
      </c>
    </row>
    <row r="128" spans="1:22" ht="16" x14ac:dyDescent="0.2">
      <c r="A128" s="21" t="s">
        <v>181</v>
      </c>
      <c r="B128" s="46">
        <f t="shared" si="15"/>
        <v>0</v>
      </c>
      <c r="C128" s="51" t="str">
        <f>VLOOKUP($A128,data!$A:$F,2,FALSE)</f>
        <v xml:space="preserve">                                       droitier orange</v>
      </c>
      <c r="D128" s="27">
        <f>VLOOKUP($A128,data!$A:$F,5,FALSE)</f>
        <v>4</v>
      </c>
      <c r="E128" s="52">
        <f t="shared" si="16"/>
        <v>0</v>
      </c>
      <c r="F128" s="64"/>
      <c r="G128" s="71">
        <f>IFERROR(VLOOKUP($A128,PS!$A:$F,4,FALSE),0)</f>
        <v>0</v>
      </c>
      <c r="H128" s="71">
        <f>IFERROR(VLOOKUP($A128,MS!$A:$F,4,FALSE),0)</f>
        <v>0</v>
      </c>
      <c r="I128" s="71">
        <f>IFERROR(VLOOKUP($A128,GS!$A:$F,4,FALSE),0)</f>
        <v>0</v>
      </c>
      <c r="J128" s="73">
        <f>IFERROR(VLOOKUP($A128,CP!$A:$F,4,FALSE),0)</f>
        <v>0</v>
      </c>
      <c r="K128" s="73">
        <f>IFERROR(VLOOKUP($A128,'CE1'!$A:$F,4,FALSE),0)</f>
        <v>0</v>
      </c>
      <c r="L128" s="73">
        <f>IFERROR(VLOOKUP($A128,'CE2'!$A:$F,4,FALSE),0)</f>
        <v>0</v>
      </c>
      <c r="M128" s="73">
        <f>IFERROR(VLOOKUP($A128,'CM1'!$A:$F,4,FALSE),0)</f>
        <v>0</v>
      </c>
      <c r="N128" s="73">
        <f>IFERROR(VLOOKUP($A128,'CM2'!$A:$F,4,FALSE),0)</f>
        <v>0</v>
      </c>
      <c r="O128" s="75">
        <f>IFERROR(VLOOKUP($A128,'6e'!$A:$T,4,FALSE),0)</f>
        <v>0</v>
      </c>
      <c r="P128" s="75">
        <f>IFERROR(VLOOKUP($A128,'5e'!$A:$F,4,FALSE),0)</f>
        <v>0</v>
      </c>
      <c r="Q128" s="75">
        <f>IFERROR(VLOOKUP($A128,'4e'!$A:$F,4,FALSE),0)</f>
        <v>0</v>
      </c>
      <c r="R128" s="75">
        <f>IFERROR(VLOOKUP($A128,'3e'!$A:$F,4,FALSE),0)</f>
        <v>0</v>
      </c>
      <c r="S128" s="77">
        <f>IFERROR(VLOOKUP($A128,'2nde'!$A:$F,4,FALSE),0)</f>
        <v>0</v>
      </c>
      <c r="T128" s="77">
        <f>IFERROR(VLOOKUP($A128,'1ere'!$A:$F,4,FALSE),0)</f>
        <v>0</v>
      </c>
      <c r="U128" s="77">
        <f>IFERROR(VLOOKUP($A128,terminale!$A:$F,4,FALSE),0)</f>
        <v>0</v>
      </c>
      <c r="V128" s="31">
        <f t="shared" si="17"/>
        <v>0</v>
      </c>
    </row>
    <row r="129" spans="1:22" ht="16" x14ac:dyDescent="0.2">
      <c r="A129" s="21" t="s">
        <v>182</v>
      </c>
      <c r="B129" s="46">
        <f t="shared" si="15"/>
        <v>0</v>
      </c>
      <c r="C129" s="51" t="str">
        <f>VLOOKUP($A129,data!$A:$F,2,FALSE)</f>
        <v xml:space="preserve">                                       droitier petrol</v>
      </c>
      <c r="D129" s="27">
        <f>VLOOKUP($A129,data!$A:$F,5,FALSE)</f>
        <v>4</v>
      </c>
      <c r="E129" s="52">
        <f t="shared" si="16"/>
        <v>0</v>
      </c>
      <c r="F129" s="64"/>
      <c r="G129" s="71">
        <f>IFERROR(VLOOKUP($A129,PS!$A:$F,4,FALSE),0)</f>
        <v>0</v>
      </c>
      <c r="H129" s="71">
        <f>IFERROR(VLOOKUP($A129,MS!$A:$F,4,FALSE),0)</f>
        <v>0</v>
      </c>
      <c r="I129" s="71">
        <f>IFERROR(VLOOKUP($A129,GS!$A:$F,4,FALSE),0)</f>
        <v>0</v>
      </c>
      <c r="J129" s="73">
        <f>IFERROR(VLOOKUP($A129,CP!$A:$F,4,FALSE),0)</f>
        <v>0</v>
      </c>
      <c r="K129" s="73">
        <f>IFERROR(VLOOKUP($A129,'CE1'!$A:$F,4,FALSE),0)</f>
        <v>0</v>
      </c>
      <c r="L129" s="73">
        <f>IFERROR(VLOOKUP($A129,'CE2'!$A:$F,4,FALSE),0)</f>
        <v>0</v>
      </c>
      <c r="M129" s="73">
        <f>IFERROR(VLOOKUP($A129,'CM1'!$A:$F,4,FALSE),0)</f>
        <v>0</v>
      </c>
      <c r="N129" s="73">
        <f>IFERROR(VLOOKUP($A129,'CM2'!$A:$F,4,FALSE),0)</f>
        <v>0</v>
      </c>
      <c r="O129" s="75">
        <f>IFERROR(VLOOKUP($A129,'6e'!$A:$T,4,FALSE),0)</f>
        <v>0</v>
      </c>
      <c r="P129" s="75">
        <f>IFERROR(VLOOKUP($A129,'5e'!$A:$F,4,FALSE),0)</f>
        <v>0</v>
      </c>
      <c r="Q129" s="75">
        <f>IFERROR(VLOOKUP($A129,'4e'!$A:$F,4,FALSE),0)</f>
        <v>0</v>
      </c>
      <c r="R129" s="75">
        <f>IFERROR(VLOOKUP($A129,'3e'!$A:$F,4,FALSE),0)</f>
        <v>0</v>
      </c>
      <c r="S129" s="77">
        <f>IFERROR(VLOOKUP($A129,'2nde'!$A:$F,4,FALSE),0)</f>
        <v>0</v>
      </c>
      <c r="T129" s="77">
        <f>IFERROR(VLOOKUP($A129,'1ere'!$A:$F,4,FALSE),0)</f>
        <v>0</v>
      </c>
      <c r="U129" s="77">
        <f>IFERROR(VLOOKUP($A129,terminale!$A:$F,4,FALSE),0)</f>
        <v>0</v>
      </c>
      <c r="V129" s="31">
        <f t="shared" si="17"/>
        <v>0</v>
      </c>
    </row>
    <row r="130" spans="1:22" ht="16" x14ac:dyDescent="0.2">
      <c r="A130" s="21" t="s">
        <v>183</v>
      </c>
      <c r="B130" s="46">
        <f t="shared" si="15"/>
        <v>0</v>
      </c>
      <c r="C130" s="51" t="str">
        <f>VLOOKUP($A130,data!$A:$F,2,FALSE)</f>
        <v xml:space="preserve">                                       droitier rose</v>
      </c>
      <c r="D130" s="27">
        <f>VLOOKUP($A130,data!$A:$F,5,FALSE)</f>
        <v>4</v>
      </c>
      <c r="E130" s="52">
        <f t="shared" si="16"/>
        <v>0</v>
      </c>
      <c r="F130" s="64"/>
      <c r="G130" s="71">
        <f>IFERROR(VLOOKUP($A130,PS!$A:$F,4,FALSE),0)</f>
        <v>0</v>
      </c>
      <c r="H130" s="71">
        <f>IFERROR(VLOOKUP($A130,MS!$A:$F,4,FALSE),0)</f>
        <v>0</v>
      </c>
      <c r="I130" s="71">
        <f>IFERROR(VLOOKUP($A130,GS!$A:$F,4,FALSE),0)</f>
        <v>0</v>
      </c>
      <c r="J130" s="73">
        <f>IFERROR(VLOOKUP($A130,CP!$A:$F,4,FALSE),0)</f>
        <v>0</v>
      </c>
      <c r="K130" s="73">
        <f>IFERROR(VLOOKUP($A130,'CE1'!$A:$F,4,FALSE),0)</f>
        <v>0</v>
      </c>
      <c r="L130" s="73">
        <f>IFERROR(VLOOKUP($A130,'CE2'!$A:$F,4,FALSE),0)</f>
        <v>0</v>
      </c>
      <c r="M130" s="73">
        <f>IFERROR(VLOOKUP($A130,'CM1'!$A:$F,4,FALSE),0)</f>
        <v>0</v>
      </c>
      <c r="N130" s="73">
        <f>IFERROR(VLOOKUP($A130,'CM2'!$A:$F,4,FALSE),0)</f>
        <v>0</v>
      </c>
      <c r="O130" s="75">
        <f>IFERROR(VLOOKUP($A130,'6e'!$A:$T,4,FALSE),0)</f>
        <v>0</v>
      </c>
      <c r="P130" s="75">
        <f>IFERROR(VLOOKUP($A130,'5e'!$A:$F,4,FALSE),0)</f>
        <v>0</v>
      </c>
      <c r="Q130" s="75">
        <f>IFERROR(VLOOKUP($A130,'4e'!$A:$F,4,FALSE),0)</f>
        <v>0</v>
      </c>
      <c r="R130" s="75">
        <f>IFERROR(VLOOKUP($A130,'3e'!$A:$F,4,FALSE),0)</f>
        <v>0</v>
      </c>
      <c r="S130" s="77">
        <f>IFERROR(VLOOKUP($A130,'2nde'!$A:$F,4,FALSE),0)</f>
        <v>0</v>
      </c>
      <c r="T130" s="77">
        <f>IFERROR(VLOOKUP($A130,'1ere'!$A:$F,4,FALSE),0)</f>
        <v>0</v>
      </c>
      <c r="U130" s="77">
        <f>IFERROR(VLOOKUP($A130,terminale!$A:$F,4,FALSE),0)</f>
        <v>0</v>
      </c>
      <c r="V130" s="31">
        <f t="shared" si="17"/>
        <v>0</v>
      </c>
    </row>
    <row r="131" spans="1:22" ht="16" x14ac:dyDescent="0.2">
      <c r="A131" s="21" t="s">
        <v>184</v>
      </c>
      <c r="B131" s="46">
        <f t="shared" si="15"/>
        <v>0</v>
      </c>
      <c r="C131" s="51" t="str">
        <f>VLOOKUP($A131,data!$A:$F,2,FALSE)</f>
        <v xml:space="preserve">                                       droitier vert</v>
      </c>
      <c r="D131" s="27">
        <f>VLOOKUP($A131,data!$A:$F,5,FALSE)</f>
        <v>4</v>
      </c>
      <c r="E131" s="52">
        <f t="shared" si="16"/>
        <v>0</v>
      </c>
      <c r="F131" s="64"/>
      <c r="G131" s="71">
        <f>IFERROR(VLOOKUP($A131,PS!$A:$F,4,FALSE),0)</f>
        <v>0</v>
      </c>
      <c r="H131" s="71">
        <f>IFERROR(VLOOKUP($A131,MS!$A:$F,4,FALSE),0)</f>
        <v>0</v>
      </c>
      <c r="I131" s="71">
        <f>IFERROR(VLOOKUP($A131,GS!$A:$F,4,FALSE),0)</f>
        <v>0</v>
      </c>
      <c r="J131" s="73">
        <f>IFERROR(VLOOKUP($A131,CP!$A:$F,4,FALSE),0)</f>
        <v>0</v>
      </c>
      <c r="K131" s="73">
        <f>IFERROR(VLOOKUP($A131,'CE1'!$A:$F,4,FALSE),0)</f>
        <v>0</v>
      </c>
      <c r="L131" s="73">
        <f>IFERROR(VLOOKUP($A131,'CE2'!$A:$F,4,FALSE),0)</f>
        <v>0</v>
      </c>
      <c r="M131" s="73">
        <f>IFERROR(VLOOKUP($A131,'CM1'!$A:$F,4,FALSE),0)</f>
        <v>0</v>
      </c>
      <c r="N131" s="73">
        <f>IFERROR(VLOOKUP($A131,'CM2'!$A:$F,4,FALSE),0)</f>
        <v>0</v>
      </c>
      <c r="O131" s="75">
        <f>IFERROR(VLOOKUP($A131,'6e'!$A:$T,4,FALSE),0)</f>
        <v>0</v>
      </c>
      <c r="P131" s="75">
        <f>IFERROR(VLOOKUP($A131,'5e'!$A:$F,4,FALSE),0)</f>
        <v>0</v>
      </c>
      <c r="Q131" s="75">
        <f>IFERROR(VLOOKUP($A131,'4e'!$A:$F,4,FALSE),0)</f>
        <v>0</v>
      </c>
      <c r="R131" s="75">
        <f>IFERROR(VLOOKUP($A131,'3e'!$A:$F,4,FALSE),0)</f>
        <v>0</v>
      </c>
      <c r="S131" s="77">
        <f>IFERROR(VLOOKUP($A131,'2nde'!$A:$F,4,FALSE),0)</f>
        <v>0</v>
      </c>
      <c r="T131" s="77">
        <f>IFERROR(VLOOKUP($A131,'1ere'!$A:$F,4,FALSE),0)</f>
        <v>0</v>
      </c>
      <c r="U131" s="77">
        <f>IFERROR(VLOOKUP($A131,terminale!$A:$F,4,FALSE),0)</f>
        <v>0</v>
      </c>
      <c r="V131" s="31">
        <f t="shared" si="17"/>
        <v>0</v>
      </c>
    </row>
    <row r="132" spans="1:22" ht="16" x14ac:dyDescent="0.2">
      <c r="A132" s="21" t="s">
        <v>185</v>
      </c>
      <c r="B132" s="46">
        <f t="shared" si="15"/>
        <v>0</v>
      </c>
      <c r="C132" s="51" t="str">
        <f>VLOOKUP($A132,data!$A:$F,2,FALSE)</f>
        <v xml:space="preserve">                                       gaucher bleu</v>
      </c>
      <c r="D132" s="27">
        <f>VLOOKUP($A132,data!$A:$F,5,FALSE)</f>
        <v>4</v>
      </c>
      <c r="E132" s="52">
        <f t="shared" si="16"/>
        <v>0</v>
      </c>
      <c r="F132" s="64"/>
      <c r="G132" s="71">
        <f>IFERROR(VLOOKUP($A132,PS!$A:$F,4,FALSE),0)</f>
        <v>0</v>
      </c>
      <c r="H132" s="71">
        <f>IFERROR(VLOOKUP($A132,MS!$A:$F,4,FALSE),0)</f>
        <v>0</v>
      </c>
      <c r="I132" s="71">
        <f>IFERROR(VLOOKUP($A132,GS!$A:$F,4,FALSE),0)</f>
        <v>0</v>
      </c>
      <c r="J132" s="73">
        <f>IFERROR(VLOOKUP($A132,CP!$A:$F,4,FALSE),0)</f>
        <v>0</v>
      </c>
      <c r="K132" s="73">
        <f>IFERROR(VLOOKUP($A132,'CE1'!$A:$F,4,FALSE),0)</f>
        <v>0</v>
      </c>
      <c r="L132" s="73">
        <f>IFERROR(VLOOKUP($A132,'CE2'!$A:$F,4,FALSE),0)</f>
        <v>0</v>
      </c>
      <c r="M132" s="73">
        <f>IFERROR(VLOOKUP($A132,'CM1'!$A:$F,4,FALSE),0)</f>
        <v>0</v>
      </c>
      <c r="N132" s="73">
        <f>IFERROR(VLOOKUP($A132,'CM2'!$A:$F,4,FALSE),0)</f>
        <v>0</v>
      </c>
      <c r="O132" s="75">
        <f>IFERROR(VLOOKUP($A132,'6e'!$A:$T,4,FALSE),0)</f>
        <v>0</v>
      </c>
      <c r="P132" s="75">
        <f>IFERROR(VLOOKUP($A132,'5e'!$A:$F,4,FALSE),0)</f>
        <v>0</v>
      </c>
      <c r="Q132" s="75">
        <f>IFERROR(VLOOKUP($A132,'4e'!$A:$F,4,FALSE),0)</f>
        <v>0</v>
      </c>
      <c r="R132" s="75">
        <f>IFERROR(VLOOKUP($A132,'3e'!$A:$F,4,FALSE),0)</f>
        <v>0</v>
      </c>
      <c r="S132" s="77">
        <f>IFERROR(VLOOKUP($A132,'2nde'!$A:$F,4,FALSE),0)</f>
        <v>0</v>
      </c>
      <c r="T132" s="77">
        <f>IFERROR(VLOOKUP($A132,'1ere'!$A:$F,4,FALSE),0)</f>
        <v>0</v>
      </c>
      <c r="U132" s="77">
        <f>IFERROR(VLOOKUP($A132,terminale!$A:$F,4,FALSE),0)</f>
        <v>0</v>
      </c>
      <c r="V132" s="31">
        <f t="shared" si="17"/>
        <v>0</v>
      </c>
    </row>
    <row r="133" spans="1:22" ht="16" x14ac:dyDescent="0.2">
      <c r="A133" s="21" t="s">
        <v>186</v>
      </c>
      <c r="B133" s="46">
        <f t="shared" si="15"/>
        <v>0</v>
      </c>
      <c r="C133" s="51" t="str">
        <f>VLOOKUP($A133,data!$A:$F,2,FALSE)</f>
        <v xml:space="preserve">                                       gaucher petrol</v>
      </c>
      <c r="D133" s="27">
        <f>VLOOKUP($A133,data!$A:$F,5,FALSE)</f>
        <v>4</v>
      </c>
      <c r="E133" s="52">
        <f t="shared" si="16"/>
        <v>0</v>
      </c>
      <c r="F133" s="64"/>
      <c r="G133" s="71">
        <f>IFERROR(VLOOKUP($A133,PS!$A:$F,4,FALSE),0)</f>
        <v>0</v>
      </c>
      <c r="H133" s="71">
        <f>IFERROR(VLOOKUP($A133,MS!$A:$F,4,FALSE),0)</f>
        <v>0</v>
      </c>
      <c r="I133" s="71">
        <f>IFERROR(VLOOKUP($A133,GS!$A:$F,4,FALSE),0)</f>
        <v>0</v>
      </c>
      <c r="J133" s="73">
        <f>IFERROR(VLOOKUP($A133,CP!$A:$F,4,FALSE),0)</f>
        <v>0</v>
      </c>
      <c r="K133" s="73">
        <f>IFERROR(VLOOKUP($A133,'CE1'!$A:$F,4,FALSE),0)</f>
        <v>0</v>
      </c>
      <c r="L133" s="73">
        <f>IFERROR(VLOOKUP($A133,'CE2'!$A:$F,4,FALSE),0)</f>
        <v>0</v>
      </c>
      <c r="M133" s="73">
        <f>IFERROR(VLOOKUP($A133,'CM1'!$A:$F,4,FALSE),0)</f>
        <v>0</v>
      </c>
      <c r="N133" s="73">
        <f>IFERROR(VLOOKUP($A133,'CM2'!$A:$F,4,FALSE),0)</f>
        <v>0</v>
      </c>
      <c r="O133" s="75">
        <f>IFERROR(VLOOKUP($A133,'6e'!$A:$T,4,FALSE),0)</f>
        <v>0</v>
      </c>
      <c r="P133" s="75">
        <f>IFERROR(VLOOKUP($A133,'5e'!$A:$F,4,FALSE),0)</f>
        <v>0</v>
      </c>
      <c r="Q133" s="75">
        <f>IFERROR(VLOOKUP($A133,'4e'!$A:$F,4,FALSE),0)</f>
        <v>0</v>
      </c>
      <c r="R133" s="75">
        <f>IFERROR(VLOOKUP($A133,'3e'!$A:$F,4,FALSE),0)</f>
        <v>0</v>
      </c>
      <c r="S133" s="77">
        <f>IFERROR(VLOOKUP($A133,'2nde'!$A:$F,4,FALSE),0)</f>
        <v>0</v>
      </c>
      <c r="T133" s="77">
        <f>IFERROR(VLOOKUP($A133,'1ere'!$A:$F,4,FALSE),0)</f>
        <v>0</v>
      </c>
      <c r="U133" s="77">
        <f>IFERROR(VLOOKUP($A133,terminale!$A:$F,4,FALSE),0)</f>
        <v>0</v>
      </c>
      <c r="V133" s="31">
        <f t="shared" si="17"/>
        <v>0</v>
      </c>
    </row>
    <row r="134" spans="1:22" ht="16" x14ac:dyDescent="0.2">
      <c r="A134" s="21" t="s">
        <v>187</v>
      </c>
      <c r="B134" s="46">
        <f t="shared" si="15"/>
        <v>0</v>
      </c>
      <c r="C134" s="51" t="str">
        <f>VLOOKUP($A134,data!$A:$F,2,FALSE)</f>
        <v xml:space="preserve">                                       gaucher rose</v>
      </c>
      <c r="D134" s="27">
        <f>VLOOKUP($A134,data!$A:$F,5,FALSE)</f>
        <v>4</v>
      </c>
      <c r="E134" s="52">
        <f t="shared" si="16"/>
        <v>0</v>
      </c>
      <c r="F134" s="64"/>
      <c r="G134" s="71">
        <f>IFERROR(VLOOKUP($A134,PS!$A:$F,4,FALSE),0)</f>
        <v>0</v>
      </c>
      <c r="H134" s="71">
        <f>IFERROR(VLOOKUP($A134,MS!$A:$F,4,FALSE),0)</f>
        <v>0</v>
      </c>
      <c r="I134" s="71">
        <f>IFERROR(VLOOKUP($A134,GS!$A:$F,4,FALSE),0)</f>
        <v>0</v>
      </c>
      <c r="J134" s="73">
        <f>IFERROR(VLOOKUP($A134,CP!$A:$F,4,FALSE),0)</f>
        <v>0</v>
      </c>
      <c r="K134" s="73">
        <f>IFERROR(VLOOKUP($A134,'CE1'!$A:$F,4,FALSE),0)</f>
        <v>0</v>
      </c>
      <c r="L134" s="73">
        <f>IFERROR(VLOOKUP($A134,'CE2'!$A:$F,4,FALSE),0)</f>
        <v>0</v>
      </c>
      <c r="M134" s="73">
        <f>IFERROR(VLOOKUP($A134,'CM1'!$A:$F,4,FALSE),0)</f>
        <v>0</v>
      </c>
      <c r="N134" s="73">
        <f>IFERROR(VLOOKUP($A134,'CM2'!$A:$F,4,FALSE),0)</f>
        <v>0</v>
      </c>
      <c r="O134" s="75">
        <f>IFERROR(VLOOKUP($A134,'6e'!$A:$T,4,FALSE),0)</f>
        <v>0</v>
      </c>
      <c r="P134" s="75">
        <f>IFERROR(VLOOKUP($A134,'5e'!$A:$F,4,FALSE),0)</f>
        <v>0</v>
      </c>
      <c r="Q134" s="75">
        <f>IFERROR(VLOOKUP($A134,'4e'!$A:$F,4,FALSE),0)</f>
        <v>0</v>
      </c>
      <c r="R134" s="75">
        <f>IFERROR(VLOOKUP($A134,'3e'!$A:$F,4,FALSE),0)</f>
        <v>0</v>
      </c>
      <c r="S134" s="77">
        <f>IFERROR(VLOOKUP($A134,'2nde'!$A:$F,4,FALSE),0)</f>
        <v>0</v>
      </c>
      <c r="T134" s="77">
        <f>IFERROR(VLOOKUP($A134,'1ere'!$A:$F,4,FALSE),0)</f>
        <v>0</v>
      </c>
      <c r="U134" s="77">
        <f>IFERROR(VLOOKUP($A134,terminale!$A:$F,4,FALSE),0)</f>
        <v>0</v>
      </c>
      <c r="V134" s="31">
        <f t="shared" si="17"/>
        <v>0</v>
      </c>
    </row>
    <row r="135" spans="1:22" ht="16" x14ac:dyDescent="0.2">
      <c r="A135" s="21" t="s">
        <v>179</v>
      </c>
      <c r="B135" s="46">
        <f t="shared" si="15"/>
        <v>0</v>
      </c>
      <c r="C135" s="51" t="str">
        <f>VLOOKUP($A135,data!$A:$F,2,FALSE)</f>
        <v>Taille crayon Maped Clean (rose, bleu, vert)</v>
      </c>
      <c r="D135" s="27">
        <f>VLOOKUP($A135,data!$A:$F,5,FALSE)</f>
        <v>2</v>
      </c>
      <c r="E135" s="52">
        <f t="shared" si="16"/>
        <v>0</v>
      </c>
      <c r="F135" s="64"/>
      <c r="G135" s="71">
        <f>IFERROR(VLOOKUP($A135,PS!$A:$F,4,FALSE),0)</f>
        <v>0</v>
      </c>
      <c r="H135" s="71">
        <f>IFERROR(VLOOKUP($A135,MS!$A:$F,4,FALSE),0)</f>
        <v>0</v>
      </c>
      <c r="I135" s="71">
        <f>IFERROR(VLOOKUP($A135,GS!$A:$F,4,FALSE),0)</f>
        <v>0</v>
      </c>
      <c r="J135" s="73">
        <f>IFERROR(VLOOKUP($A135,CP!$A:$F,4,FALSE),0)</f>
        <v>0</v>
      </c>
      <c r="K135" s="73">
        <f>IFERROR(VLOOKUP($A135,'CE1'!$A:$F,4,FALSE),0)</f>
        <v>0</v>
      </c>
      <c r="L135" s="73">
        <f>IFERROR(VLOOKUP($A135,'CE2'!$A:$F,4,FALSE),0)</f>
        <v>0</v>
      </c>
      <c r="M135" s="73">
        <f>IFERROR(VLOOKUP($A135,'CM1'!$A:$F,4,FALSE),0)</f>
        <v>0</v>
      </c>
      <c r="N135" s="73">
        <f>IFERROR(VLOOKUP($A135,'CM2'!$A:$F,4,FALSE),0)</f>
        <v>0</v>
      </c>
      <c r="O135" s="75">
        <f>IFERROR(VLOOKUP($A135,'6e'!$A:$T,4,FALSE),0)</f>
        <v>0</v>
      </c>
      <c r="P135" s="75">
        <f>IFERROR(VLOOKUP($A135,'5e'!$A:$F,4,FALSE),0)</f>
        <v>0</v>
      </c>
      <c r="Q135" s="75">
        <f>IFERROR(VLOOKUP($A135,'4e'!$A:$F,4,FALSE),0)</f>
        <v>0</v>
      </c>
      <c r="R135" s="75">
        <f>IFERROR(VLOOKUP($A135,'3e'!$A:$F,4,FALSE),0)</f>
        <v>0</v>
      </c>
      <c r="S135" s="77">
        <f>IFERROR(VLOOKUP($A135,'2nde'!$A:$F,4,FALSE),0)</f>
        <v>0</v>
      </c>
      <c r="T135" s="77">
        <f>IFERROR(VLOOKUP($A135,'1ere'!$A:$F,4,FALSE),0)</f>
        <v>0</v>
      </c>
      <c r="U135" s="77">
        <f>IFERROR(VLOOKUP($A135,terminale!$A:$F,4,FALSE),0)</f>
        <v>0</v>
      </c>
      <c r="V135" s="31">
        <f t="shared" si="17"/>
        <v>0</v>
      </c>
    </row>
    <row r="136" spans="1:22" s="48" customFormat="1" ht="15" customHeight="1" x14ac:dyDescent="0.2">
      <c r="B136" s="46"/>
      <c r="C136" s="105" t="s">
        <v>446</v>
      </c>
      <c r="D136" s="105"/>
      <c r="E136" s="105"/>
      <c r="F136" s="105"/>
      <c r="G136" s="105"/>
      <c r="H136" s="105"/>
      <c r="I136" s="105"/>
      <c r="J136" s="105"/>
      <c r="K136" s="105"/>
      <c r="L136" s="105"/>
      <c r="M136" s="105"/>
      <c r="N136" s="105"/>
      <c r="O136" s="105"/>
      <c r="P136" s="105"/>
      <c r="Q136" s="105"/>
      <c r="R136" s="105"/>
      <c r="S136" s="105"/>
      <c r="T136" s="105"/>
      <c r="U136" s="105"/>
      <c r="V136" s="105"/>
    </row>
    <row r="137" spans="1:22" ht="16" x14ac:dyDescent="0.2">
      <c r="A137" s="21" t="s">
        <v>119</v>
      </c>
      <c r="B137" s="46">
        <f t="shared" ref="B137:B145" si="18">E137</f>
        <v>0</v>
      </c>
      <c r="C137" s="51" t="str">
        <f>VLOOKUP($A137,data!$A:$F,2,FALSE)</f>
        <v>Feutres Stabilo Trio A-Z pointes fines (0,7mm) (pochette de 12)</v>
      </c>
      <c r="D137" s="27">
        <f>VLOOKUP($A137,data!$A:$F,5,FALSE)</f>
        <v>2.7</v>
      </c>
      <c r="E137" s="52">
        <f t="shared" ref="E137:E145" si="19">F137+G137+H137+I137+J137+K137+L137+M137+N137+O137+P137+Q137+R137+S137+T137+U137</f>
        <v>0</v>
      </c>
      <c r="F137" s="64"/>
      <c r="G137" s="71">
        <f>IFERROR(VLOOKUP($A137,PS!$A:$F,4,FALSE),0)</f>
        <v>0</v>
      </c>
      <c r="H137" s="71">
        <f>IFERROR(VLOOKUP($A137,MS!$A:$F,4,FALSE),0)</f>
        <v>0</v>
      </c>
      <c r="I137" s="71">
        <f>IFERROR(VLOOKUP($A137,GS!$A:$F,4,FALSE),0)</f>
        <v>0</v>
      </c>
      <c r="J137" s="73">
        <f>IFERROR(VLOOKUP($A137,CP!$A:$F,4,FALSE),0)</f>
        <v>0</v>
      </c>
      <c r="K137" s="73">
        <f>IFERROR(VLOOKUP($A137,'CE1'!$A:$F,4,FALSE),0)</f>
        <v>0</v>
      </c>
      <c r="L137" s="73">
        <f>IFERROR(VLOOKUP($A137,'CE2'!$A:$F,4,FALSE),0)</f>
        <v>0</v>
      </c>
      <c r="M137" s="73">
        <f>IFERROR(VLOOKUP($A137,'CM1'!$A:$F,4,FALSE),0)</f>
        <v>0</v>
      </c>
      <c r="N137" s="73">
        <f>IFERROR(VLOOKUP($A137,'CM2'!$A:$F,4,FALSE),0)</f>
        <v>0</v>
      </c>
      <c r="O137" s="75">
        <f>IFERROR(VLOOKUP($A137,'6e'!$A:$T,4,FALSE),0)</f>
        <v>0</v>
      </c>
      <c r="P137" s="75">
        <f>IFERROR(VLOOKUP($A137,'5e'!$A:$F,4,FALSE),0)</f>
        <v>0</v>
      </c>
      <c r="Q137" s="75">
        <f>IFERROR(VLOOKUP($A137,'4e'!$A:$F,4,FALSE),0)</f>
        <v>0</v>
      </c>
      <c r="R137" s="75">
        <f>IFERROR(VLOOKUP($A137,'3e'!$A:$F,4,FALSE),0)</f>
        <v>0</v>
      </c>
      <c r="S137" s="77">
        <f>IFERROR(VLOOKUP($A137,'2nde'!$A:$F,4,FALSE),0)</f>
        <v>0</v>
      </c>
      <c r="T137" s="77">
        <f>IFERROR(VLOOKUP($A137,'1ere'!$A:$F,4,FALSE),0)</f>
        <v>0</v>
      </c>
      <c r="U137" s="77">
        <f>IFERROR(VLOOKUP($A137,terminale!$A:$F,4,FALSE),0)</f>
        <v>0</v>
      </c>
      <c r="V137" s="31">
        <f t="shared" ref="V137:V145" si="20">E137*D137</f>
        <v>0</v>
      </c>
    </row>
    <row r="138" spans="1:22" ht="16" x14ac:dyDescent="0.2">
      <c r="A138" s="21" t="s">
        <v>118</v>
      </c>
      <c r="B138" s="46">
        <f t="shared" si="18"/>
        <v>0</v>
      </c>
      <c r="C138" s="51" t="str">
        <f>VLOOKUP($A138,data!$A:$F,2,FALSE)</f>
        <v>Feutres Stabilo Power pointes moyennes (2 mm) (pochette de 12)</v>
      </c>
      <c r="D138" s="27">
        <f>VLOOKUP($A138,data!$A:$F,5,FALSE)</f>
        <v>3.7</v>
      </c>
      <c r="E138" s="52">
        <f t="shared" si="19"/>
        <v>0</v>
      </c>
      <c r="F138" s="64"/>
      <c r="G138" s="71">
        <f>IFERROR(VLOOKUP($A138,PS!$A:$F,4,FALSE),0)</f>
        <v>0</v>
      </c>
      <c r="H138" s="71">
        <f>IFERROR(VLOOKUP($A138,MS!$A:$F,4,FALSE),0)</f>
        <v>0</v>
      </c>
      <c r="I138" s="71">
        <f>IFERROR(VLOOKUP($A138,GS!$A:$F,4,FALSE),0)</f>
        <v>0</v>
      </c>
      <c r="J138" s="73">
        <f>IFERROR(VLOOKUP($A138,CP!$A:$F,4,FALSE),0)</f>
        <v>0</v>
      </c>
      <c r="K138" s="73">
        <f>IFERROR(VLOOKUP($A138,'CE1'!$A:$F,4,FALSE),0)</f>
        <v>0</v>
      </c>
      <c r="L138" s="73">
        <f>IFERROR(VLOOKUP($A138,'CE2'!$A:$F,4,FALSE),0)</f>
        <v>0</v>
      </c>
      <c r="M138" s="73">
        <f>IFERROR(VLOOKUP($A138,'CM1'!$A:$F,4,FALSE),0)</f>
        <v>0</v>
      </c>
      <c r="N138" s="73">
        <f>IFERROR(VLOOKUP($A138,'CM2'!$A:$F,4,FALSE),0)</f>
        <v>0</v>
      </c>
      <c r="O138" s="75">
        <f>IFERROR(VLOOKUP($A138,'6e'!$A:$T,4,FALSE),0)</f>
        <v>0</v>
      </c>
      <c r="P138" s="75">
        <f>IFERROR(VLOOKUP($A138,'5e'!$A:$F,4,FALSE),0)</f>
        <v>0</v>
      </c>
      <c r="Q138" s="75">
        <f>IFERROR(VLOOKUP($A138,'4e'!$A:$F,4,FALSE),0)</f>
        <v>0</v>
      </c>
      <c r="R138" s="75">
        <f>IFERROR(VLOOKUP($A138,'3e'!$A:$F,4,FALSE),0)</f>
        <v>0</v>
      </c>
      <c r="S138" s="77">
        <f>IFERROR(VLOOKUP($A138,'2nde'!$A:$F,4,FALSE),0)</f>
        <v>0</v>
      </c>
      <c r="T138" s="77">
        <f>IFERROR(VLOOKUP($A138,'1ere'!$A:$F,4,FALSE),0)</f>
        <v>0</v>
      </c>
      <c r="U138" s="77">
        <f>IFERROR(VLOOKUP($A138,terminale!$A:$F,4,FALSE),0)</f>
        <v>0</v>
      </c>
      <c r="V138" s="31">
        <f t="shared" si="20"/>
        <v>0</v>
      </c>
    </row>
    <row r="139" spans="1:22" ht="16" x14ac:dyDescent="0.2">
      <c r="A139" s="21" t="s">
        <v>117</v>
      </c>
      <c r="B139" s="46">
        <f t="shared" si="18"/>
        <v>0</v>
      </c>
      <c r="C139" s="51" t="str">
        <f>VLOOKUP($A139,data!$A:$F,2,FALSE)</f>
        <v>Feutres Stabilo Jumbo pointes larges (3 mm) (pochette de 12)</v>
      </c>
      <c r="D139" s="27">
        <f>VLOOKUP($A139,data!$A:$F,5,FALSE)</f>
        <v>4.0999999999999996</v>
      </c>
      <c r="E139" s="52">
        <f t="shared" si="19"/>
        <v>0</v>
      </c>
      <c r="F139" s="64"/>
      <c r="G139" s="71">
        <f>IFERROR(VLOOKUP($A139,PS!$A:$F,4,FALSE),0)</f>
        <v>0</v>
      </c>
      <c r="H139" s="71">
        <f>IFERROR(VLOOKUP($A139,MS!$A:$F,4,FALSE),0)</f>
        <v>0</v>
      </c>
      <c r="I139" s="71">
        <f>IFERROR(VLOOKUP($A139,GS!$A:$F,4,FALSE),0)</f>
        <v>0</v>
      </c>
      <c r="J139" s="73">
        <f>IFERROR(VLOOKUP($A139,CP!$A:$F,4,FALSE),0)</f>
        <v>0</v>
      </c>
      <c r="K139" s="73">
        <f>IFERROR(VLOOKUP($A139,'CE1'!$A:$F,4,FALSE),0)</f>
        <v>0</v>
      </c>
      <c r="L139" s="73">
        <f>IFERROR(VLOOKUP($A139,'CE2'!$A:$F,4,FALSE),0)</f>
        <v>0</v>
      </c>
      <c r="M139" s="73">
        <f>IFERROR(VLOOKUP($A139,'CM1'!$A:$F,4,FALSE),0)</f>
        <v>0</v>
      </c>
      <c r="N139" s="73">
        <f>IFERROR(VLOOKUP($A139,'CM2'!$A:$F,4,FALSE),0)</f>
        <v>0</v>
      </c>
      <c r="O139" s="75">
        <f>IFERROR(VLOOKUP($A139,'6e'!$A:$T,4,FALSE),0)</f>
        <v>0</v>
      </c>
      <c r="P139" s="75">
        <f>IFERROR(VLOOKUP($A139,'5e'!$A:$F,4,FALSE),0)</f>
        <v>0</v>
      </c>
      <c r="Q139" s="75">
        <f>IFERROR(VLOOKUP($A139,'4e'!$A:$F,4,FALSE),0)</f>
        <v>0</v>
      </c>
      <c r="R139" s="75">
        <f>IFERROR(VLOOKUP($A139,'3e'!$A:$F,4,FALSE),0)</f>
        <v>0</v>
      </c>
      <c r="S139" s="77">
        <f>IFERROR(VLOOKUP($A139,'2nde'!$A:$F,4,FALSE),0)</f>
        <v>0</v>
      </c>
      <c r="T139" s="77">
        <f>IFERROR(VLOOKUP($A139,'1ere'!$A:$F,4,FALSE),0)</f>
        <v>0</v>
      </c>
      <c r="U139" s="77">
        <f>IFERROR(VLOOKUP($A139,terminale!$A:$F,4,FALSE),0)</f>
        <v>0</v>
      </c>
      <c r="V139" s="31">
        <f t="shared" si="20"/>
        <v>0</v>
      </c>
    </row>
    <row r="140" spans="1:22" ht="16" x14ac:dyDescent="0.2">
      <c r="A140" s="21" t="s">
        <v>167</v>
      </c>
      <c r="B140" s="46">
        <f t="shared" si="18"/>
        <v>0</v>
      </c>
      <c r="C140" s="51" t="str">
        <f>VLOOKUP($A140,data!$A:$F,2,FALSE)</f>
        <v>Stabilo Fineliner bleu - point 88 0,4mm</v>
      </c>
      <c r="D140" s="27">
        <f>VLOOKUP($A140,data!$A:$F,5,FALSE)</f>
        <v>0.6</v>
      </c>
      <c r="E140" s="52">
        <f t="shared" si="19"/>
        <v>0</v>
      </c>
      <c r="F140" s="64"/>
      <c r="G140" s="71">
        <f>IFERROR(VLOOKUP($A140,PS!$A:$F,4,FALSE),0)</f>
        <v>0</v>
      </c>
      <c r="H140" s="71">
        <f>IFERROR(VLOOKUP($A140,MS!$A:$F,4,FALSE),0)</f>
        <v>0</v>
      </c>
      <c r="I140" s="71">
        <f>IFERROR(VLOOKUP($A140,GS!$A:$F,4,FALSE),0)</f>
        <v>0</v>
      </c>
      <c r="J140" s="73">
        <f>IFERROR(VLOOKUP($A140,CP!$A:$F,4,FALSE),0)</f>
        <v>0</v>
      </c>
      <c r="K140" s="73">
        <f>IFERROR(VLOOKUP($A140,'CE1'!$A:$F,4,FALSE),0)</f>
        <v>0</v>
      </c>
      <c r="L140" s="73">
        <f>IFERROR(VLOOKUP($A140,'CE2'!$A:$F,4,FALSE),0)</f>
        <v>0</v>
      </c>
      <c r="M140" s="73">
        <f>IFERROR(VLOOKUP($A140,'CM1'!$A:$F,4,FALSE),0)</f>
        <v>0</v>
      </c>
      <c r="N140" s="73">
        <f>IFERROR(VLOOKUP($A140,'CM2'!$A:$F,4,FALSE),0)</f>
        <v>0</v>
      </c>
      <c r="O140" s="75">
        <f>IFERROR(VLOOKUP($A140,'6e'!$A:$T,4,FALSE),0)</f>
        <v>0</v>
      </c>
      <c r="P140" s="75">
        <f>IFERROR(VLOOKUP($A140,'5e'!$A:$F,4,FALSE),0)</f>
        <v>0</v>
      </c>
      <c r="Q140" s="75">
        <f>IFERROR(VLOOKUP($A140,'4e'!$A:$F,4,FALSE),0)</f>
        <v>0</v>
      </c>
      <c r="R140" s="75">
        <f>IFERROR(VLOOKUP($A140,'3e'!$A:$F,4,FALSE),0)</f>
        <v>0</v>
      </c>
      <c r="S140" s="77">
        <f>IFERROR(VLOOKUP($A140,'2nde'!$A:$F,4,FALSE),0)</f>
        <v>0</v>
      </c>
      <c r="T140" s="77">
        <f>IFERROR(VLOOKUP($A140,'1ere'!$A:$F,4,FALSE),0)</f>
        <v>0</v>
      </c>
      <c r="U140" s="77">
        <f>IFERROR(VLOOKUP($A140,terminale!$A:$F,4,FALSE),0)</f>
        <v>0</v>
      </c>
      <c r="V140" s="31">
        <f t="shared" si="20"/>
        <v>0</v>
      </c>
    </row>
    <row r="141" spans="1:22" ht="16" x14ac:dyDescent="0.2">
      <c r="A141" s="21" t="s">
        <v>168</v>
      </c>
      <c r="B141" s="46">
        <f t="shared" si="18"/>
        <v>0</v>
      </c>
      <c r="C141" s="51" t="str">
        <f>VLOOKUP($A141,data!$A:$F,2,FALSE)</f>
        <v>Stabilo Fineliner noir - point 88 0,4mm</v>
      </c>
      <c r="D141" s="27">
        <f>VLOOKUP($A141,data!$A:$F,5,FALSE)</f>
        <v>0.6</v>
      </c>
      <c r="E141" s="52">
        <f t="shared" si="19"/>
        <v>0</v>
      </c>
      <c r="F141" s="64"/>
      <c r="G141" s="71">
        <f>IFERROR(VLOOKUP($A141,PS!$A:$F,4,FALSE),0)</f>
        <v>0</v>
      </c>
      <c r="H141" s="71">
        <f>IFERROR(VLOOKUP($A141,MS!$A:$F,4,FALSE),0)</f>
        <v>0</v>
      </c>
      <c r="I141" s="71">
        <f>IFERROR(VLOOKUP($A141,GS!$A:$F,4,FALSE),0)</f>
        <v>0</v>
      </c>
      <c r="J141" s="73">
        <f>IFERROR(VLOOKUP($A141,CP!$A:$F,4,FALSE),0)</f>
        <v>0</v>
      </c>
      <c r="K141" s="73">
        <f>IFERROR(VLOOKUP($A141,'CE1'!$A:$F,4,FALSE),0)</f>
        <v>0</v>
      </c>
      <c r="L141" s="73">
        <f>IFERROR(VLOOKUP($A141,'CE2'!$A:$F,4,FALSE),0)</f>
        <v>0</v>
      </c>
      <c r="M141" s="73">
        <f>IFERROR(VLOOKUP($A141,'CM1'!$A:$F,4,FALSE),0)</f>
        <v>0</v>
      </c>
      <c r="N141" s="73">
        <f>IFERROR(VLOOKUP($A141,'CM2'!$A:$F,4,FALSE),0)</f>
        <v>0</v>
      </c>
      <c r="O141" s="75">
        <f>IFERROR(VLOOKUP($A141,'6e'!$A:$T,4,FALSE),0)</f>
        <v>0</v>
      </c>
      <c r="P141" s="75">
        <f>IFERROR(VLOOKUP($A141,'5e'!$A:$F,4,FALSE),0)</f>
        <v>0</v>
      </c>
      <c r="Q141" s="75">
        <f>IFERROR(VLOOKUP($A141,'4e'!$A:$F,4,FALSE),0)</f>
        <v>0</v>
      </c>
      <c r="R141" s="75">
        <f>IFERROR(VLOOKUP($A141,'3e'!$A:$F,4,FALSE),0)</f>
        <v>0</v>
      </c>
      <c r="S141" s="77">
        <f>IFERROR(VLOOKUP($A141,'2nde'!$A:$F,4,FALSE),0)</f>
        <v>0</v>
      </c>
      <c r="T141" s="77">
        <f>IFERROR(VLOOKUP($A141,'1ere'!$A:$F,4,FALSE),0)</f>
        <v>0</v>
      </c>
      <c r="U141" s="77">
        <f>IFERROR(VLOOKUP($A141,terminale!$A:$F,4,FALSE),0)</f>
        <v>0</v>
      </c>
      <c r="V141" s="31">
        <f t="shared" si="20"/>
        <v>0</v>
      </c>
    </row>
    <row r="142" spans="1:22" ht="16" x14ac:dyDescent="0.2">
      <c r="A142" s="21" t="s">
        <v>169</v>
      </c>
      <c r="B142" s="46">
        <f t="shared" si="18"/>
        <v>0</v>
      </c>
      <c r="C142" s="51" t="str">
        <f>VLOOKUP($A142,data!$A:$F,2,FALSE)</f>
        <v>Stabilo Fineliner rouge - point 88 0,4mm</v>
      </c>
      <c r="D142" s="27">
        <f>VLOOKUP($A142,data!$A:$F,5,FALSE)</f>
        <v>0.6</v>
      </c>
      <c r="E142" s="52">
        <f t="shared" si="19"/>
        <v>0</v>
      </c>
      <c r="F142" s="64"/>
      <c r="G142" s="71">
        <f>IFERROR(VLOOKUP($A142,PS!$A:$F,4,FALSE),0)</f>
        <v>0</v>
      </c>
      <c r="H142" s="71">
        <f>IFERROR(VLOOKUP($A142,MS!$A:$F,4,FALSE),0)</f>
        <v>0</v>
      </c>
      <c r="I142" s="71">
        <f>IFERROR(VLOOKUP($A142,GS!$A:$F,4,FALSE),0)</f>
        <v>0</v>
      </c>
      <c r="J142" s="73">
        <f>IFERROR(VLOOKUP($A142,CP!$A:$F,4,FALSE),0)</f>
        <v>0</v>
      </c>
      <c r="K142" s="73">
        <f>IFERROR(VLOOKUP($A142,'CE1'!$A:$F,4,FALSE),0)</f>
        <v>0</v>
      </c>
      <c r="L142" s="73">
        <f>IFERROR(VLOOKUP($A142,'CE2'!$A:$F,4,FALSE),0)</f>
        <v>0</v>
      </c>
      <c r="M142" s="73">
        <f>IFERROR(VLOOKUP($A142,'CM1'!$A:$F,4,FALSE),0)</f>
        <v>0</v>
      </c>
      <c r="N142" s="73">
        <f>IFERROR(VLOOKUP($A142,'CM2'!$A:$F,4,FALSE),0)</f>
        <v>0</v>
      </c>
      <c r="O142" s="75">
        <f>IFERROR(VLOOKUP($A142,'6e'!$A:$T,4,FALSE),0)</f>
        <v>0</v>
      </c>
      <c r="P142" s="75">
        <f>IFERROR(VLOOKUP($A142,'5e'!$A:$F,4,FALSE),0)</f>
        <v>0</v>
      </c>
      <c r="Q142" s="75">
        <f>IFERROR(VLOOKUP($A142,'4e'!$A:$F,4,FALSE),0)</f>
        <v>0</v>
      </c>
      <c r="R142" s="75">
        <f>IFERROR(VLOOKUP($A142,'3e'!$A:$F,4,FALSE),0)</f>
        <v>0</v>
      </c>
      <c r="S142" s="77">
        <f>IFERROR(VLOOKUP($A142,'2nde'!$A:$F,4,FALSE),0)</f>
        <v>0</v>
      </c>
      <c r="T142" s="77">
        <f>IFERROR(VLOOKUP($A142,'1ere'!$A:$F,4,FALSE),0)</f>
        <v>0</v>
      </c>
      <c r="U142" s="77">
        <f>IFERROR(VLOOKUP($A142,terminale!$A:$F,4,FALSE),0)</f>
        <v>0</v>
      </c>
      <c r="V142" s="31">
        <f t="shared" si="20"/>
        <v>0</v>
      </c>
    </row>
    <row r="143" spans="1:22" ht="16" x14ac:dyDescent="0.2">
      <c r="A143" s="21" t="s">
        <v>170</v>
      </c>
      <c r="B143" s="46">
        <f t="shared" si="18"/>
        <v>0</v>
      </c>
      <c r="C143" s="51" t="str">
        <f>VLOOKUP($A143,data!$A:$F,2,FALSE)</f>
        <v>Stabilo Fineliner vert - point 88 0,4mm</v>
      </c>
      <c r="D143" s="27">
        <f>VLOOKUP($A143,data!$A:$F,5,FALSE)</f>
        <v>0.6</v>
      </c>
      <c r="E143" s="52">
        <f t="shared" si="19"/>
        <v>0</v>
      </c>
      <c r="F143" s="64"/>
      <c r="G143" s="71">
        <f>IFERROR(VLOOKUP($A143,PS!$A:$F,4,FALSE),0)</f>
        <v>0</v>
      </c>
      <c r="H143" s="71">
        <f>IFERROR(VLOOKUP($A143,MS!$A:$F,4,FALSE),0)</f>
        <v>0</v>
      </c>
      <c r="I143" s="71">
        <f>IFERROR(VLOOKUP($A143,GS!$A:$F,4,FALSE),0)</f>
        <v>0</v>
      </c>
      <c r="J143" s="73">
        <f>IFERROR(VLOOKUP($A143,CP!$A:$F,4,FALSE),0)</f>
        <v>0</v>
      </c>
      <c r="K143" s="73">
        <f>IFERROR(VLOOKUP($A143,'CE1'!$A:$F,4,FALSE),0)</f>
        <v>0</v>
      </c>
      <c r="L143" s="73">
        <f>IFERROR(VLOOKUP($A143,'CE2'!$A:$F,4,FALSE),0)</f>
        <v>0</v>
      </c>
      <c r="M143" s="73">
        <f>IFERROR(VLOOKUP($A143,'CM1'!$A:$F,4,FALSE),0)</f>
        <v>0</v>
      </c>
      <c r="N143" s="73">
        <f>IFERROR(VLOOKUP($A143,'CM2'!$A:$F,4,FALSE),0)</f>
        <v>0</v>
      </c>
      <c r="O143" s="75">
        <f>IFERROR(VLOOKUP($A143,'6e'!$A:$T,4,FALSE),0)</f>
        <v>0</v>
      </c>
      <c r="P143" s="75">
        <f>IFERROR(VLOOKUP($A143,'5e'!$A:$F,4,FALSE),0)</f>
        <v>0</v>
      </c>
      <c r="Q143" s="75">
        <f>IFERROR(VLOOKUP($A143,'4e'!$A:$F,4,FALSE),0)</f>
        <v>0</v>
      </c>
      <c r="R143" s="75">
        <f>IFERROR(VLOOKUP($A143,'3e'!$A:$F,4,FALSE),0)</f>
        <v>0</v>
      </c>
      <c r="S143" s="77">
        <f>IFERROR(VLOOKUP($A143,'2nde'!$A:$F,4,FALSE),0)</f>
        <v>0</v>
      </c>
      <c r="T143" s="77">
        <f>IFERROR(VLOOKUP($A143,'1ere'!$A:$F,4,FALSE),0)</f>
        <v>0</v>
      </c>
      <c r="U143" s="77">
        <f>IFERROR(VLOOKUP($A143,terminale!$A:$F,4,FALSE),0)</f>
        <v>0</v>
      </c>
      <c r="V143" s="31">
        <f t="shared" si="20"/>
        <v>0</v>
      </c>
    </row>
    <row r="144" spans="1:22" ht="16" x14ac:dyDescent="0.2">
      <c r="A144" s="21" t="s">
        <v>165</v>
      </c>
      <c r="B144" s="46">
        <f t="shared" si="18"/>
        <v>0</v>
      </c>
      <c r="C144" s="51" t="str">
        <f>VLOOKUP($A144,data!$A:$F,2,FALSE)</f>
        <v>Stabilo Boss Assorti (pochette de 4)</v>
      </c>
      <c r="D144" s="27">
        <f>VLOOKUP($A144,data!$A:$F,5,FALSE)</f>
        <v>3.7</v>
      </c>
      <c r="E144" s="52">
        <f t="shared" si="19"/>
        <v>0</v>
      </c>
      <c r="F144" s="64"/>
      <c r="G144" s="71">
        <f>IFERROR(VLOOKUP($A144,PS!$A:$F,4,FALSE),0)</f>
        <v>0</v>
      </c>
      <c r="H144" s="71">
        <f>IFERROR(VLOOKUP($A144,MS!$A:$F,4,FALSE),0)</f>
        <v>0</v>
      </c>
      <c r="I144" s="71">
        <f>IFERROR(VLOOKUP($A144,GS!$A:$F,4,FALSE),0)</f>
        <v>0</v>
      </c>
      <c r="J144" s="73">
        <f>IFERROR(VLOOKUP($A144,CP!$A:$F,4,FALSE),0)</f>
        <v>0</v>
      </c>
      <c r="K144" s="73">
        <f>IFERROR(VLOOKUP($A144,'CE1'!$A:$F,4,FALSE),0)</f>
        <v>0</v>
      </c>
      <c r="L144" s="73">
        <f>IFERROR(VLOOKUP($A144,'CE2'!$A:$F,4,FALSE),0)</f>
        <v>0</v>
      </c>
      <c r="M144" s="73">
        <f>IFERROR(VLOOKUP($A144,'CM1'!$A:$F,4,FALSE),0)</f>
        <v>0</v>
      </c>
      <c r="N144" s="73">
        <f>IFERROR(VLOOKUP($A144,'CM2'!$A:$F,4,FALSE),0)</f>
        <v>0</v>
      </c>
      <c r="O144" s="75">
        <f>IFERROR(VLOOKUP($A144,'6e'!$A:$T,4,FALSE),0)</f>
        <v>0</v>
      </c>
      <c r="P144" s="75">
        <f>IFERROR(VLOOKUP($A144,'5e'!$A:$F,4,FALSE),0)</f>
        <v>0</v>
      </c>
      <c r="Q144" s="75">
        <f>IFERROR(VLOOKUP($A144,'4e'!$A:$F,4,FALSE),0)</f>
        <v>0</v>
      </c>
      <c r="R144" s="75">
        <f>IFERROR(VLOOKUP($A144,'3e'!$A:$F,4,FALSE),0)</f>
        <v>0</v>
      </c>
      <c r="S144" s="77">
        <f>IFERROR(VLOOKUP($A144,'2nde'!$A:$F,4,FALSE),0)</f>
        <v>0</v>
      </c>
      <c r="T144" s="77">
        <f>IFERROR(VLOOKUP($A144,'1ere'!$A:$F,4,FALSE),0)</f>
        <v>0</v>
      </c>
      <c r="U144" s="77">
        <f>IFERROR(VLOOKUP($A144,terminale!$A:$F,4,FALSE),0)</f>
        <v>0</v>
      </c>
      <c r="V144" s="31">
        <f t="shared" si="20"/>
        <v>0</v>
      </c>
    </row>
    <row r="145" spans="1:22" ht="16" x14ac:dyDescent="0.2">
      <c r="A145" s="21" t="s">
        <v>166</v>
      </c>
      <c r="B145" s="46">
        <f t="shared" si="18"/>
        <v>0</v>
      </c>
      <c r="C145" s="51" t="str">
        <f>VLOOKUP($A145,data!$A:$F,2,FALSE)</f>
        <v>Stabilo Boss mini assorti (pochette de 5)</v>
      </c>
      <c r="D145" s="27">
        <f>VLOOKUP($A145,data!$A:$F,5,FALSE)</f>
        <v>4.5999999999999996</v>
      </c>
      <c r="E145" s="52">
        <f t="shared" si="19"/>
        <v>0</v>
      </c>
      <c r="F145" s="64"/>
      <c r="G145" s="71">
        <f>IFERROR(VLOOKUP($A145,PS!$A:$F,4,FALSE),0)</f>
        <v>0</v>
      </c>
      <c r="H145" s="71">
        <f>IFERROR(VLOOKUP($A145,MS!$A:$F,4,FALSE),0)</f>
        <v>0</v>
      </c>
      <c r="I145" s="71">
        <f>IFERROR(VLOOKUP($A145,GS!$A:$F,4,FALSE),0)</f>
        <v>0</v>
      </c>
      <c r="J145" s="73">
        <f>IFERROR(VLOOKUP($A145,CP!$A:$F,4,FALSE),0)</f>
        <v>0</v>
      </c>
      <c r="K145" s="73">
        <f>IFERROR(VLOOKUP($A145,'CE1'!$A:$F,4,FALSE),0)</f>
        <v>0</v>
      </c>
      <c r="L145" s="73">
        <f>IFERROR(VLOOKUP($A145,'CE2'!$A:$F,4,FALSE),0)</f>
        <v>0</v>
      </c>
      <c r="M145" s="73">
        <f>IFERROR(VLOOKUP($A145,'CM1'!$A:$F,4,FALSE),0)</f>
        <v>0</v>
      </c>
      <c r="N145" s="73">
        <f>IFERROR(VLOOKUP($A145,'CM2'!$A:$F,4,FALSE),0)</f>
        <v>0</v>
      </c>
      <c r="O145" s="75">
        <f>IFERROR(VLOOKUP($A145,'6e'!$A:$T,4,FALSE),0)</f>
        <v>0</v>
      </c>
      <c r="P145" s="75">
        <f>IFERROR(VLOOKUP($A145,'5e'!$A:$F,4,FALSE),0)</f>
        <v>0</v>
      </c>
      <c r="Q145" s="75">
        <f>IFERROR(VLOOKUP($A145,'4e'!$A:$F,4,FALSE),0)</f>
        <v>0</v>
      </c>
      <c r="R145" s="75">
        <f>IFERROR(VLOOKUP($A145,'3e'!$A:$F,4,FALSE),0)</f>
        <v>0</v>
      </c>
      <c r="S145" s="77">
        <f>IFERROR(VLOOKUP($A145,'2nde'!$A:$F,4,FALSE),0)</f>
        <v>0</v>
      </c>
      <c r="T145" s="77">
        <f>IFERROR(VLOOKUP($A145,'1ere'!$A:$F,4,FALSE),0)</f>
        <v>0</v>
      </c>
      <c r="U145" s="77">
        <f>IFERROR(VLOOKUP($A145,terminale!$A:$F,4,FALSE),0)</f>
        <v>0</v>
      </c>
      <c r="V145" s="31">
        <f t="shared" si="20"/>
        <v>0</v>
      </c>
    </row>
    <row r="146" spans="1:22" s="48" customFormat="1" ht="15" customHeight="1" x14ac:dyDescent="0.2">
      <c r="B146" s="46"/>
      <c r="C146" s="105" t="s">
        <v>447</v>
      </c>
      <c r="D146" s="105"/>
      <c r="E146" s="105"/>
      <c r="F146" s="105"/>
      <c r="G146" s="105"/>
      <c r="H146" s="105"/>
      <c r="I146" s="105"/>
      <c r="J146" s="105"/>
      <c r="K146" s="105"/>
      <c r="L146" s="105"/>
      <c r="M146" s="105"/>
      <c r="N146" s="105"/>
      <c r="O146" s="105"/>
      <c r="P146" s="105"/>
      <c r="Q146" s="105"/>
      <c r="R146" s="105"/>
      <c r="S146" s="105"/>
      <c r="T146" s="105"/>
      <c r="U146" s="105"/>
      <c r="V146" s="105"/>
    </row>
    <row r="147" spans="1:22" ht="16" x14ac:dyDescent="0.2">
      <c r="A147" s="21" t="s">
        <v>27</v>
      </c>
      <c r="B147" s="46">
        <f t="shared" ref="B147:B155" si="21">E147</f>
        <v>0</v>
      </c>
      <c r="C147" s="51" t="str">
        <f>VLOOKUP($A147,data!$A:$F,2,FALSE)</f>
        <v>Ardoise effaçable à sec 19x26 cm (1 face unie / 1 face seyes)</v>
      </c>
      <c r="D147" s="27">
        <f>VLOOKUP($A147,data!$A:$F,5,FALSE)</f>
        <v>1.9</v>
      </c>
      <c r="E147" s="52">
        <f t="shared" ref="E147:E155" si="22">F147+G147+H147+I147+J147+K147+L147+M147+N147+O147+P147+Q147+R147+S147+T147+U147</f>
        <v>0</v>
      </c>
      <c r="F147" s="64"/>
      <c r="G147" s="71">
        <f>IFERROR(VLOOKUP($A147,PS!$A:$F,4,FALSE),0)</f>
        <v>0</v>
      </c>
      <c r="H147" s="71">
        <f>IFERROR(VLOOKUP($A147,MS!$A:$F,4,FALSE),0)</f>
        <v>0</v>
      </c>
      <c r="I147" s="71">
        <f>IFERROR(VLOOKUP($A147,GS!$A:$F,4,FALSE),0)</f>
        <v>0</v>
      </c>
      <c r="J147" s="73">
        <f>IFERROR(VLOOKUP($A147,CP!$A:$F,4,FALSE),0)</f>
        <v>0</v>
      </c>
      <c r="K147" s="73">
        <f>IFERROR(VLOOKUP($A147,'CE1'!$A:$F,4,FALSE),0)</f>
        <v>0</v>
      </c>
      <c r="L147" s="73">
        <f>IFERROR(VLOOKUP($A147,'CE2'!$A:$F,4,FALSE),0)</f>
        <v>0</v>
      </c>
      <c r="M147" s="73">
        <f>IFERROR(VLOOKUP($A147,'CM1'!$A:$F,4,FALSE),0)</f>
        <v>0</v>
      </c>
      <c r="N147" s="73">
        <f>IFERROR(VLOOKUP($A147,'CM2'!$A:$F,4,FALSE),0)</f>
        <v>0</v>
      </c>
      <c r="O147" s="75">
        <f>IFERROR(VLOOKUP($A147,'6e'!$A:$T,4,FALSE),0)</f>
        <v>0</v>
      </c>
      <c r="P147" s="75">
        <f>IFERROR(VLOOKUP($A147,'5e'!$A:$F,4,FALSE),0)</f>
        <v>0</v>
      </c>
      <c r="Q147" s="75">
        <f>IFERROR(VLOOKUP($A147,'4e'!$A:$F,4,FALSE),0)</f>
        <v>0</v>
      </c>
      <c r="R147" s="75">
        <f>IFERROR(VLOOKUP($A147,'3e'!$A:$F,4,FALSE),0)</f>
        <v>0</v>
      </c>
      <c r="S147" s="77">
        <f>IFERROR(VLOOKUP($A147,'2nde'!$A:$F,4,FALSE),0)</f>
        <v>0</v>
      </c>
      <c r="T147" s="77">
        <f>IFERROR(VLOOKUP($A147,'1ere'!$A:$F,4,FALSE),0)</f>
        <v>0</v>
      </c>
      <c r="U147" s="77">
        <f>IFERROR(VLOOKUP($A147,terminale!$A:$F,4,FALSE),0)</f>
        <v>0</v>
      </c>
      <c r="V147" s="31">
        <f t="shared" ref="V147:V155" si="23">E147*D147</f>
        <v>0</v>
      </c>
    </row>
    <row r="148" spans="1:22" ht="16" x14ac:dyDescent="0.2">
      <c r="A148" s="21" t="s">
        <v>75</v>
      </c>
      <c r="B148" s="46">
        <f t="shared" si="21"/>
        <v>0</v>
      </c>
      <c r="C148" s="51" t="str">
        <f>VLOOKUP($A148,data!$A:$F,2,FALSE)</f>
        <v>Chiffon d'ardoise Maped 20x20 cm</v>
      </c>
      <c r="D148" s="27">
        <f>VLOOKUP($A148,data!$A:$F,5,FALSE)</f>
        <v>1.5</v>
      </c>
      <c r="E148" s="52">
        <f t="shared" si="22"/>
        <v>0</v>
      </c>
      <c r="F148" s="64"/>
      <c r="G148" s="71">
        <f>IFERROR(VLOOKUP($A148,PS!$A:$F,4,FALSE),0)</f>
        <v>0</v>
      </c>
      <c r="H148" s="71">
        <f>IFERROR(VLOOKUP($A148,MS!$A:$F,4,FALSE),0)</f>
        <v>0</v>
      </c>
      <c r="I148" s="71">
        <f>IFERROR(VLOOKUP($A148,GS!$A:$F,4,FALSE),0)</f>
        <v>0</v>
      </c>
      <c r="J148" s="73">
        <f>IFERROR(VLOOKUP($A148,CP!$A:$F,4,FALSE),0)</f>
        <v>0</v>
      </c>
      <c r="K148" s="73">
        <f>IFERROR(VLOOKUP($A148,'CE1'!$A:$F,4,FALSE),0)</f>
        <v>0</v>
      </c>
      <c r="L148" s="73">
        <f>IFERROR(VLOOKUP($A148,'CE2'!$A:$F,4,FALSE),0)</f>
        <v>0</v>
      </c>
      <c r="M148" s="73">
        <f>IFERROR(VLOOKUP($A148,'CM1'!$A:$F,4,FALSE),0)</f>
        <v>0</v>
      </c>
      <c r="N148" s="73">
        <f>IFERROR(VLOOKUP($A148,'CM2'!$A:$F,4,FALSE),0)</f>
        <v>0</v>
      </c>
      <c r="O148" s="75">
        <f>IFERROR(VLOOKUP($A148,'6e'!$A:$T,4,FALSE),0)</f>
        <v>0</v>
      </c>
      <c r="P148" s="75">
        <f>IFERROR(VLOOKUP($A148,'5e'!$A:$F,4,FALSE),0)</f>
        <v>0</v>
      </c>
      <c r="Q148" s="75">
        <f>IFERROR(VLOOKUP($A148,'4e'!$A:$F,4,FALSE),0)</f>
        <v>0</v>
      </c>
      <c r="R148" s="75">
        <f>IFERROR(VLOOKUP($A148,'3e'!$A:$F,4,FALSE),0)</f>
        <v>0</v>
      </c>
      <c r="S148" s="77">
        <f>IFERROR(VLOOKUP($A148,'2nde'!$A:$F,4,FALSE),0)</f>
        <v>0</v>
      </c>
      <c r="T148" s="77">
        <f>IFERROR(VLOOKUP($A148,'1ere'!$A:$F,4,FALSE),0)</f>
        <v>0</v>
      </c>
      <c r="U148" s="77">
        <f>IFERROR(VLOOKUP($A148,terminale!$A:$F,4,FALSE),0)</f>
        <v>0</v>
      </c>
      <c r="V148" s="31">
        <f t="shared" si="23"/>
        <v>0</v>
      </c>
    </row>
    <row r="149" spans="1:22" ht="16" x14ac:dyDescent="0.2">
      <c r="A149" s="21" t="s">
        <v>76</v>
      </c>
      <c r="B149" s="46">
        <f t="shared" si="21"/>
        <v>0</v>
      </c>
      <c r="C149" s="51" t="str">
        <f>VLOOKUP($A149,data!$A:$F,2,FALSE)</f>
        <v>Chiffon d'ardoise microfibre 40x40 cm</v>
      </c>
      <c r="D149" s="27">
        <f>VLOOKUP($A149,data!$A:$F,5,FALSE)</f>
        <v>0.5</v>
      </c>
      <c r="E149" s="52">
        <f t="shared" si="22"/>
        <v>0</v>
      </c>
      <c r="F149" s="64"/>
      <c r="G149" s="71">
        <f>IFERROR(VLOOKUP($A149,PS!$A:$F,4,FALSE),0)</f>
        <v>0</v>
      </c>
      <c r="H149" s="71">
        <f>IFERROR(VLOOKUP($A149,MS!$A:$F,4,FALSE),0)</f>
        <v>0</v>
      </c>
      <c r="I149" s="71">
        <f>IFERROR(VLOOKUP($A149,GS!$A:$F,4,FALSE),0)</f>
        <v>0</v>
      </c>
      <c r="J149" s="73">
        <f>IFERROR(VLOOKUP($A149,CP!$A:$F,4,FALSE),0)</f>
        <v>0</v>
      </c>
      <c r="K149" s="73">
        <f>IFERROR(VLOOKUP($A149,'CE1'!$A:$F,4,FALSE),0)</f>
        <v>0</v>
      </c>
      <c r="L149" s="73">
        <f>IFERROR(VLOOKUP($A149,'CE2'!$A:$F,4,FALSE),0)</f>
        <v>0</v>
      </c>
      <c r="M149" s="73">
        <f>IFERROR(VLOOKUP($A149,'CM1'!$A:$F,4,FALSE),0)</f>
        <v>0</v>
      </c>
      <c r="N149" s="73">
        <f>IFERROR(VLOOKUP($A149,'CM2'!$A:$F,4,FALSE),0)</f>
        <v>0</v>
      </c>
      <c r="O149" s="75">
        <f>IFERROR(VLOOKUP($A149,'6e'!$A:$T,4,FALSE),0)</f>
        <v>0</v>
      </c>
      <c r="P149" s="75">
        <f>IFERROR(VLOOKUP($A149,'5e'!$A:$F,4,FALSE),0)</f>
        <v>0</v>
      </c>
      <c r="Q149" s="75">
        <f>IFERROR(VLOOKUP($A149,'4e'!$A:$F,4,FALSE),0)</f>
        <v>0</v>
      </c>
      <c r="R149" s="75">
        <f>IFERROR(VLOOKUP($A149,'3e'!$A:$F,4,FALSE),0)</f>
        <v>0</v>
      </c>
      <c r="S149" s="77">
        <f>IFERROR(VLOOKUP($A149,'2nde'!$A:$F,4,FALSE),0)</f>
        <v>0</v>
      </c>
      <c r="T149" s="77">
        <f>IFERROR(VLOOKUP($A149,'1ere'!$A:$F,4,FALSE),0)</f>
        <v>0</v>
      </c>
      <c r="U149" s="77">
        <f>IFERROR(VLOOKUP($A149,terminale!$A:$F,4,FALSE),0)</f>
        <v>0</v>
      </c>
      <c r="V149" s="31">
        <f t="shared" si="23"/>
        <v>0</v>
      </c>
    </row>
    <row r="150" spans="1:22" ht="16" x14ac:dyDescent="0.2">
      <c r="A150" s="21" t="s">
        <v>116</v>
      </c>
      <c r="B150" s="46">
        <f t="shared" si="21"/>
        <v>0</v>
      </c>
      <c r="C150" s="51" t="str">
        <f>VLOOKUP($A150,data!$A:$F,2,FALSE)</f>
        <v>Feutre Velleda bleu pointe moyenne 1741</v>
      </c>
      <c r="D150" s="27">
        <f>VLOOKUP($A150,data!$A:$F,5,FALSE)</f>
        <v>0.8</v>
      </c>
      <c r="E150" s="52">
        <f t="shared" si="22"/>
        <v>0</v>
      </c>
      <c r="F150" s="64"/>
      <c r="G150" s="71">
        <f>IFERROR(VLOOKUP($A150,PS!$A:$F,4,FALSE),0)</f>
        <v>0</v>
      </c>
      <c r="H150" s="71">
        <f>IFERROR(VLOOKUP($A150,MS!$A:$F,4,FALSE),0)</f>
        <v>0</v>
      </c>
      <c r="I150" s="71">
        <f>IFERROR(VLOOKUP($A150,GS!$A:$F,4,FALSE),0)</f>
        <v>0</v>
      </c>
      <c r="J150" s="73">
        <f>IFERROR(VLOOKUP($A150,CP!$A:$F,4,FALSE),0)</f>
        <v>0</v>
      </c>
      <c r="K150" s="73">
        <f>IFERROR(VLOOKUP($A150,'CE1'!$A:$F,4,FALSE),0)</f>
        <v>0</v>
      </c>
      <c r="L150" s="73">
        <f>IFERROR(VLOOKUP($A150,'CE2'!$A:$F,4,FALSE),0)</f>
        <v>0</v>
      </c>
      <c r="M150" s="73">
        <f>IFERROR(VLOOKUP($A150,'CM1'!$A:$F,4,FALSE),0)</f>
        <v>0</v>
      </c>
      <c r="N150" s="73">
        <f>IFERROR(VLOOKUP($A150,'CM2'!$A:$F,4,FALSE),0)</f>
        <v>0</v>
      </c>
      <c r="O150" s="75">
        <f>IFERROR(VLOOKUP($A150,'6e'!$A:$T,4,FALSE),0)</f>
        <v>0</v>
      </c>
      <c r="P150" s="75">
        <f>IFERROR(VLOOKUP($A150,'5e'!$A:$F,4,FALSE),0)</f>
        <v>0</v>
      </c>
      <c r="Q150" s="75">
        <f>IFERROR(VLOOKUP($A150,'4e'!$A:$F,4,FALSE),0)</f>
        <v>0</v>
      </c>
      <c r="R150" s="75">
        <f>IFERROR(VLOOKUP($A150,'3e'!$A:$F,4,FALSE),0)</f>
        <v>0</v>
      </c>
      <c r="S150" s="77">
        <f>IFERROR(VLOOKUP($A150,'2nde'!$A:$F,4,FALSE),0)</f>
        <v>0</v>
      </c>
      <c r="T150" s="77">
        <f>IFERROR(VLOOKUP($A150,'1ere'!$A:$F,4,FALSE),0)</f>
        <v>0</v>
      </c>
      <c r="U150" s="77">
        <f>IFERROR(VLOOKUP($A150,terminale!$A:$F,4,FALSE),0)</f>
        <v>0</v>
      </c>
      <c r="V150" s="31">
        <f t="shared" si="23"/>
        <v>0</v>
      </c>
    </row>
    <row r="151" spans="1:22" ht="16" x14ac:dyDescent="0.2">
      <c r="A151" s="21" t="s">
        <v>120</v>
      </c>
      <c r="B151" s="46">
        <f t="shared" si="21"/>
        <v>0</v>
      </c>
      <c r="C151" s="51" t="str">
        <f>VLOOKUP($A151,data!$A:$F,2,FALSE)</f>
        <v>Feutres Velleda pointe fine (pochette de 4, bleu / noir / rouge / vert)</v>
      </c>
      <c r="D151" s="27">
        <f>VLOOKUP($A151,data!$A:$F,5,FALSE)</f>
        <v>2.5</v>
      </c>
      <c r="E151" s="52">
        <f t="shared" si="22"/>
        <v>0</v>
      </c>
      <c r="F151" s="64"/>
      <c r="G151" s="71">
        <f>IFERROR(VLOOKUP($A151,PS!$A:$F,4,FALSE),0)</f>
        <v>0</v>
      </c>
      <c r="H151" s="71">
        <f>IFERROR(VLOOKUP($A151,MS!$A:$F,4,FALSE),0)</f>
        <v>0</v>
      </c>
      <c r="I151" s="71">
        <f>IFERROR(VLOOKUP($A151,GS!$A:$F,4,FALSE),0)</f>
        <v>0</v>
      </c>
      <c r="J151" s="73">
        <f>IFERROR(VLOOKUP($A151,CP!$A:$F,4,FALSE),0)</f>
        <v>0</v>
      </c>
      <c r="K151" s="73">
        <f>IFERROR(VLOOKUP($A151,'CE1'!$A:$F,4,FALSE),0)</f>
        <v>0</v>
      </c>
      <c r="L151" s="73">
        <f>IFERROR(VLOOKUP($A151,'CE2'!$A:$F,4,FALSE),0)</f>
        <v>0</v>
      </c>
      <c r="M151" s="73">
        <f>IFERROR(VLOOKUP($A151,'CM1'!$A:$F,4,FALSE),0)</f>
        <v>0</v>
      </c>
      <c r="N151" s="73">
        <f>IFERROR(VLOOKUP($A151,'CM2'!$A:$F,4,FALSE),0)</f>
        <v>0</v>
      </c>
      <c r="O151" s="75">
        <f>IFERROR(VLOOKUP($A151,'6e'!$A:$T,4,FALSE),0)</f>
        <v>0</v>
      </c>
      <c r="P151" s="75">
        <f>IFERROR(VLOOKUP($A151,'5e'!$A:$F,4,FALSE),0)</f>
        <v>0</v>
      </c>
      <c r="Q151" s="75">
        <f>IFERROR(VLOOKUP($A151,'4e'!$A:$F,4,FALSE),0)</f>
        <v>0</v>
      </c>
      <c r="R151" s="75">
        <f>IFERROR(VLOOKUP($A151,'3e'!$A:$F,4,FALSE),0)</f>
        <v>0</v>
      </c>
      <c r="S151" s="77">
        <f>IFERROR(VLOOKUP($A151,'2nde'!$A:$F,4,FALSE),0)</f>
        <v>0</v>
      </c>
      <c r="T151" s="77">
        <f>IFERROR(VLOOKUP($A151,'1ere'!$A:$F,4,FALSE),0)</f>
        <v>0</v>
      </c>
      <c r="U151" s="77">
        <f>IFERROR(VLOOKUP($A151,terminale!$A:$F,4,FALSE),0)</f>
        <v>0</v>
      </c>
      <c r="V151" s="31">
        <f t="shared" si="23"/>
        <v>0</v>
      </c>
    </row>
    <row r="152" spans="1:22" ht="16" x14ac:dyDescent="0.2">
      <c r="A152" s="21" t="s">
        <v>121</v>
      </c>
      <c r="B152" s="46">
        <f t="shared" si="21"/>
        <v>0</v>
      </c>
      <c r="C152" s="51" t="str">
        <f>VLOOKUP($A152,data!$A:$F,2,FALSE)</f>
        <v>Feutres Velleda pointe moyenne (pochette de 4, bleu / noir / rouge / vert)</v>
      </c>
      <c r="D152" s="27">
        <f>VLOOKUP($A152,data!$A:$F,5,FALSE)</f>
        <v>4.9000000000000004</v>
      </c>
      <c r="E152" s="52">
        <f t="shared" si="22"/>
        <v>0</v>
      </c>
      <c r="F152" s="64"/>
      <c r="G152" s="71">
        <f>IFERROR(VLOOKUP($A152,PS!$A:$F,4,FALSE),0)</f>
        <v>0</v>
      </c>
      <c r="H152" s="71">
        <f>IFERROR(VLOOKUP($A152,MS!$A:$F,4,FALSE),0)</f>
        <v>0</v>
      </c>
      <c r="I152" s="71">
        <f>IFERROR(VLOOKUP($A152,GS!$A:$F,4,FALSE),0)</f>
        <v>0</v>
      </c>
      <c r="J152" s="73">
        <f>IFERROR(VLOOKUP($A152,CP!$A:$F,4,FALSE),0)</f>
        <v>0</v>
      </c>
      <c r="K152" s="73">
        <f>IFERROR(VLOOKUP($A152,'CE1'!$A:$F,4,FALSE),0)</f>
        <v>0</v>
      </c>
      <c r="L152" s="73">
        <f>IFERROR(VLOOKUP($A152,'CE2'!$A:$F,4,FALSE),0)</f>
        <v>0</v>
      </c>
      <c r="M152" s="73">
        <f>IFERROR(VLOOKUP($A152,'CM1'!$A:$F,4,FALSE),0)</f>
        <v>0</v>
      </c>
      <c r="N152" s="73">
        <f>IFERROR(VLOOKUP($A152,'CM2'!$A:$F,4,FALSE),0)</f>
        <v>0</v>
      </c>
      <c r="O152" s="75">
        <f>IFERROR(VLOOKUP($A152,'6e'!$A:$T,4,FALSE),0)</f>
        <v>0</v>
      </c>
      <c r="P152" s="75">
        <f>IFERROR(VLOOKUP($A152,'5e'!$A:$F,4,FALSE),0)</f>
        <v>0</v>
      </c>
      <c r="Q152" s="75">
        <f>IFERROR(VLOOKUP($A152,'4e'!$A:$F,4,FALSE),0)</f>
        <v>0</v>
      </c>
      <c r="R152" s="75">
        <f>IFERROR(VLOOKUP($A152,'3e'!$A:$F,4,FALSE),0)</f>
        <v>0</v>
      </c>
      <c r="S152" s="77">
        <f>IFERROR(VLOOKUP($A152,'2nde'!$A:$F,4,FALSE),0)</f>
        <v>0</v>
      </c>
      <c r="T152" s="77">
        <f>IFERROR(VLOOKUP($A152,'1ere'!$A:$F,4,FALSE),0)</f>
        <v>0</v>
      </c>
      <c r="U152" s="77">
        <f>IFERROR(VLOOKUP($A152,terminale!$A:$F,4,FALSE),0)</f>
        <v>0</v>
      </c>
      <c r="V152" s="31">
        <f t="shared" si="23"/>
        <v>0</v>
      </c>
    </row>
    <row r="153" spans="1:22" ht="16" x14ac:dyDescent="0.2">
      <c r="A153" s="21" t="s">
        <v>171</v>
      </c>
      <c r="B153" s="46">
        <f t="shared" si="21"/>
        <v>0</v>
      </c>
      <c r="C153" s="51" t="str">
        <f>VLOOKUP($A153,data!$A:$F,2,FALSE)</f>
        <v>Stabilo Woody bleu foncé</v>
      </c>
      <c r="D153" s="27">
        <f>VLOOKUP($A153,data!$A:$F,5,FALSE)</f>
        <v>2.1</v>
      </c>
      <c r="E153" s="52">
        <f t="shared" si="22"/>
        <v>0</v>
      </c>
      <c r="F153" s="64"/>
      <c r="G153" s="71">
        <f>IFERROR(VLOOKUP($A153,PS!$A:$F,4,FALSE),0)</f>
        <v>0</v>
      </c>
      <c r="H153" s="71">
        <f>IFERROR(VLOOKUP($A153,MS!$A:$F,4,FALSE),0)</f>
        <v>0</v>
      </c>
      <c r="I153" s="71">
        <f>IFERROR(VLOOKUP($A153,GS!$A:$F,4,FALSE),0)</f>
        <v>0</v>
      </c>
      <c r="J153" s="73">
        <f>IFERROR(VLOOKUP($A153,CP!$A:$F,4,FALSE),0)</f>
        <v>0</v>
      </c>
      <c r="K153" s="73">
        <f>IFERROR(VLOOKUP($A153,'CE1'!$A:$F,4,FALSE),0)</f>
        <v>0</v>
      </c>
      <c r="L153" s="73">
        <f>IFERROR(VLOOKUP($A153,'CE2'!$A:$F,4,FALSE),0)</f>
        <v>0</v>
      </c>
      <c r="M153" s="73">
        <f>IFERROR(VLOOKUP($A153,'CM1'!$A:$F,4,FALSE),0)</f>
        <v>0</v>
      </c>
      <c r="N153" s="73">
        <f>IFERROR(VLOOKUP($A153,'CM2'!$A:$F,4,FALSE),0)</f>
        <v>0</v>
      </c>
      <c r="O153" s="75">
        <f>IFERROR(VLOOKUP($A153,'6e'!$A:$T,4,FALSE),0)</f>
        <v>0</v>
      </c>
      <c r="P153" s="75">
        <f>IFERROR(VLOOKUP($A153,'5e'!$A:$F,4,FALSE),0)</f>
        <v>0</v>
      </c>
      <c r="Q153" s="75">
        <f>IFERROR(VLOOKUP($A153,'4e'!$A:$F,4,FALSE),0)</f>
        <v>0</v>
      </c>
      <c r="R153" s="75">
        <f>IFERROR(VLOOKUP($A153,'3e'!$A:$F,4,FALSE),0)</f>
        <v>0</v>
      </c>
      <c r="S153" s="77">
        <f>IFERROR(VLOOKUP($A153,'2nde'!$A:$F,4,FALSE),0)</f>
        <v>0</v>
      </c>
      <c r="T153" s="77">
        <f>IFERROR(VLOOKUP($A153,'1ere'!$A:$F,4,FALSE),0)</f>
        <v>0</v>
      </c>
      <c r="U153" s="77">
        <f>IFERROR(VLOOKUP($A153,terminale!$A:$F,4,FALSE),0)</f>
        <v>0</v>
      </c>
      <c r="V153" s="31">
        <f t="shared" si="23"/>
        <v>0</v>
      </c>
    </row>
    <row r="154" spans="1:22" ht="16" x14ac:dyDescent="0.2">
      <c r="A154" s="21" t="s">
        <v>172</v>
      </c>
      <c r="B154" s="46">
        <f t="shared" si="21"/>
        <v>0</v>
      </c>
      <c r="C154" s="51" t="str">
        <f>VLOOKUP($A154,data!$A:$F,2,FALSE)</f>
        <v>Stabilo Woody pochette de 6</v>
      </c>
      <c r="D154" s="27">
        <f>VLOOKUP($A154,data!$A:$F,5,FALSE)</f>
        <v>8</v>
      </c>
      <c r="E154" s="52">
        <f t="shared" si="22"/>
        <v>0</v>
      </c>
      <c r="F154" s="64"/>
      <c r="G154" s="71">
        <f>IFERROR(VLOOKUP($A154,PS!$A:$F,4,FALSE),0)</f>
        <v>0</v>
      </c>
      <c r="H154" s="71">
        <f>IFERROR(VLOOKUP($A154,MS!$A:$F,4,FALSE),0)</f>
        <v>0</v>
      </c>
      <c r="I154" s="71">
        <f>IFERROR(VLOOKUP($A154,GS!$A:$F,4,FALSE),0)</f>
        <v>0</v>
      </c>
      <c r="J154" s="73">
        <f>IFERROR(VLOOKUP($A154,CP!$A:$F,4,FALSE),0)</f>
        <v>0</v>
      </c>
      <c r="K154" s="73">
        <f>IFERROR(VLOOKUP($A154,'CE1'!$A:$F,4,FALSE),0)</f>
        <v>0</v>
      </c>
      <c r="L154" s="73">
        <f>IFERROR(VLOOKUP($A154,'CE2'!$A:$F,4,FALSE),0)</f>
        <v>0</v>
      </c>
      <c r="M154" s="73">
        <f>IFERROR(VLOOKUP($A154,'CM1'!$A:$F,4,FALSE),0)</f>
        <v>0</v>
      </c>
      <c r="N154" s="73">
        <f>IFERROR(VLOOKUP($A154,'CM2'!$A:$F,4,FALSE),0)</f>
        <v>0</v>
      </c>
      <c r="O154" s="75">
        <f>IFERROR(VLOOKUP($A154,'6e'!$A:$T,4,FALSE),0)</f>
        <v>0</v>
      </c>
      <c r="P154" s="75">
        <f>IFERROR(VLOOKUP($A154,'5e'!$A:$F,4,FALSE),0)</f>
        <v>0</v>
      </c>
      <c r="Q154" s="75">
        <f>IFERROR(VLOOKUP($A154,'4e'!$A:$F,4,FALSE),0)</f>
        <v>0</v>
      </c>
      <c r="R154" s="75">
        <f>IFERROR(VLOOKUP($A154,'3e'!$A:$F,4,FALSE),0)</f>
        <v>0</v>
      </c>
      <c r="S154" s="77">
        <f>IFERROR(VLOOKUP($A154,'2nde'!$A:$F,4,FALSE),0)</f>
        <v>0</v>
      </c>
      <c r="T154" s="77">
        <f>IFERROR(VLOOKUP($A154,'1ere'!$A:$F,4,FALSE),0)</f>
        <v>0</v>
      </c>
      <c r="U154" s="77">
        <f>IFERROR(VLOOKUP($A154,terminale!$A:$F,4,FALSE),0)</f>
        <v>0</v>
      </c>
      <c r="V154" s="31">
        <f t="shared" si="23"/>
        <v>0</v>
      </c>
    </row>
    <row r="155" spans="1:22" ht="16" x14ac:dyDescent="0.2">
      <c r="A155" s="21" t="s">
        <v>173</v>
      </c>
      <c r="B155" s="46">
        <f t="shared" si="21"/>
        <v>0</v>
      </c>
      <c r="C155" s="51" t="str">
        <f>VLOOKUP($A155,data!$A:$F,2,FALSE)</f>
        <v>Stabilo Woody taille-crayon</v>
      </c>
      <c r="D155" s="27">
        <f>VLOOKUP($A155,data!$A:$F,5,FALSE)</f>
        <v>2.8</v>
      </c>
      <c r="E155" s="52">
        <f t="shared" si="22"/>
        <v>0</v>
      </c>
      <c r="F155" s="64"/>
      <c r="G155" s="71">
        <f>IFERROR(VLOOKUP($A155,PS!$A:$F,4,FALSE),0)</f>
        <v>0</v>
      </c>
      <c r="H155" s="71">
        <f>IFERROR(VLOOKUP($A155,MS!$A:$F,4,FALSE),0)</f>
        <v>0</v>
      </c>
      <c r="I155" s="71">
        <f>IFERROR(VLOOKUP($A155,GS!$A:$F,4,FALSE),0)</f>
        <v>0</v>
      </c>
      <c r="J155" s="73">
        <f>IFERROR(VLOOKUP($A155,CP!$A:$F,4,FALSE),0)</f>
        <v>0</v>
      </c>
      <c r="K155" s="73">
        <f>IFERROR(VLOOKUP($A155,'CE1'!$A:$F,4,FALSE),0)</f>
        <v>0</v>
      </c>
      <c r="L155" s="73">
        <f>IFERROR(VLOOKUP($A155,'CE2'!$A:$F,4,FALSE),0)</f>
        <v>0</v>
      </c>
      <c r="M155" s="73">
        <f>IFERROR(VLOOKUP($A155,'CM1'!$A:$F,4,FALSE),0)</f>
        <v>0</v>
      </c>
      <c r="N155" s="73">
        <f>IFERROR(VLOOKUP($A155,'CM2'!$A:$F,4,FALSE),0)</f>
        <v>0</v>
      </c>
      <c r="O155" s="75">
        <f>IFERROR(VLOOKUP($A155,'6e'!$A:$T,4,FALSE),0)</f>
        <v>0</v>
      </c>
      <c r="P155" s="75">
        <f>IFERROR(VLOOKUP($A155,'5e'!$A:$F,4,FALSE),0)</f>
        <v>0</v>
      </c>
      <c r="Q155" s="75">
        <f>IFERROR(VLOOKUP($A155,'4e'!$A:$F,4,FALSE),0)</f>
        <v>0</v>
      </c>
      <c r="R155" s="75">
        <f>IFERROR(VLOOKUP($A155,'3e'!$A:$F,4,FALSE),0)</f>
        <v>0</v>
      </c>
      <c r="S155" s="77">
        <f>IFERROR(VLOOKUP($A155,'2nde'!$A:$F,4,FALSE),0)</f>
        <v>0</v>
      </c>
      <c r="T155" s="77">
        <f>IFERROR(VLOOKUP($A155,'1ere'!$A:$F,4,FALSE),0)</f>
        <v>0</v>
      </c>
      <c r="U155" s="77">
        <f>IFERROR(VLOOKUP($A155,terminale!$A:$F,4,FALSE),0)</f>
        <v>0</v>
      </c>
      <c r="V155" s="31">
        <f t="shared" si="23"/>
        <v>0</v>
      </c>
    </row>
    <row r="156" spans="1:22" s="48" customFormat="1" ht="15" customHeight="1" x14ac:dyDescent="0.2">
      <c r="B156" s="46"/>
      <c r="C156" s="105" t="s">
        <v>448</v>
      </c>
      <c r="D156" s="105"/>
      <c r="E156" s="105"/>
      <c r="F156" s="105"/>
      <c r="G156" s="105"/>
      <c r="H156" s="105"/>
      <c r="I156" s="105"/>
      <c r="J156" s="105"/>
      <c r="K156" s="105"/>
      <c r="L156" s="105"/>
      <c r="M156" s="105"/>
      <c r="N156" s="105"/>
      <c r="O156" s="105"/>
      <c r="P156" s="105"/>
      <c r="Q156" s="105"/>
      <c r="R156" s="105"/>
      <c r="S156" s="105"/>
      <c r="T156" s="105"/>
      <c r="U156" s="105"/>
      <c r="V156" s="105"/>
    </row>
    <row r="157" spans="1:22" ht="16" x14ac:dyDescent="0.2">
      <c r="A157" s="21" t="s">
        <v>162</v>
      </c>
      <c r="B157" s="46">
        <f t="shared" ref="B157:B162" si="24">E157</f>
        <v>0</v>
      </c>
      <c r="C157" s="51" t="str">
        <f>VLOOKUP($A157,data!$A:$F,2,FALSE)</f>
        <v>Règle Maped 20 cm</v>
      </c>
      <c r="D157" s="27">
        <f>VLOOKUP($A157,data!$A:$F,5,FALSE)</f>
        <v>0.6</v>
      </c>
      <c r="E157" s="52">
        <f t="shared" ref="E157:E162" si="25">F157+G157+H157+I157+J157+K157+L157+M157+N157+O157+P157+Q157+R157+S157+T157+U157</f>
        <v>0</v>
      </c>
      <c r="F157" s="64"/>
      <c r="G157" s="71">
        <f>IFERROR(VLOOKUP($A157,PS!$A:$F,4,FALSE),0)</f>
        <v>0</v>
      </c>
      <c r="H157" s="71">
        <f>IFERROR(VLOOKUP($A157,MS!$A:$F,4,FALSE),0)</f>
        <v>0</v>
      </c>
      <c r="I157" s="71">
        <f>IFERROR(VLOOKUP($A157,GS!$A:$F,4,FALSE),0)</f>
        <v>0</v>
      </c>
      <c r="J157" s="73">
        <f>IFERROR(VLOOKUP($A157,CP!$A:$F,4,FALSE),0)</f>
        <v>0</v>
      </c>
      <c r="K157" s="73">
        <f>IFERROR(VLOOKUP($A157,'CE1'!$A:$F,4,FALSE),0)</f>
        <v>0</v>
      </c>
      <c r="L157" s="73">
        <f>IFERROR(VLOOKUP($A157,'CE2'!$A:$F,4,FALSE),0)</f>
        <v>0</v>
      </c>
      <c r="M157" s="73">
        <f>IFERROR(VLOOKUP($A157,'CM1'!$A:$F,4,FALSE),0)</f>
        <v>0</v>
      </c>
      <c r="N157" s="73">
        <f>IFERROR(VLOOKUP($A157,'CM2'!$A:$F,4,FALSE),0)</f>
        <v>0</v>
      </c>
      <c r="O157" s="75">
        <f>IFERROR(VLOOKUP($A157,'6e'!$A:$T,4,FALSE),0)</f>
        <v>0</v>
      </c>
      <c r="P157" s="75">
        <f>IFERROR(VLOOKUP($A157,'5e'!$A:$F,4,FALSE),0)</f>
        <v>0</v>
      </c>
      <c r="Q157" s="75">
        <f>IFERROR(VLOOKUP($A157,'4e'!$A:$F,4,FALSE),0)</f>
        <v>0</v>
      </c>
      <c r="R157" s="75">
        <f>IFERROR(VLOOKUP($A157,'3e'!$A:$F,4,FALSE),0)</f>
        <v>0</v>
      </c>
      <c r="S157" s="77">
        <f>IFERROR(VLOOKUP($A157,'2nde'!$A:$F,4,FALSE),0)</f>
        <v>0</v>
      </c>
      <c r="T157" s="77">
        <f>IFERROR(VLOOKUP($A157,'1ere'!$A:$F,4,FALSE),0)</f>
        <v>0</v>
      </c>
      <c r="U157" s="77">
        <f>IFERROR(VLOOKUP($A157,terminale!$A:$F,4,FALSE),0)</f>
        <v>0</v>
      </c>
      <c r="V157" s="31">
        <f t="shared" ref="V157:V162" si="26">E157*D157</f>
        <v>0</v>
      </c>
    </row>
    <row r="158" spans="1:22" ht="16" x14ac:dyDescent="0.2">
      <c r="A158" s="21" t="s">
        <v>163</v>
      </c>
      <c r="B158" s="46">
        <f t="shared" si="24"/>
        <v>0</v>
      </c>
      <c r="C158" s="51" t="str">
        <f>VLOOKUP($A158,data!$A:$F,2,FALSE)</f>
        <v>Règle Maped 30 cm</v>
      </c>
      <c r="D158" s="27">
        <f>VLOOKUP($A158,data!$A:$F,5,FALSE)</f>
        <v>0.8</v>
      </c>
      <c r="E158" s="52">
        <f t="shared" si="25"/>
        <v>0</v>
      </c>
      <c r="F158" s="64"/>
      <c r="G158" s="71">
        <f>IFERROR(VLOOKUP($A158,PS!$A:$F,4,FALSE),0)</f>
        <v>0</v>
      </c>
      <c r="H158" s="71">
        <f>IFERROR(VLOOKUP($A158,MS!$A:$F,4,FALSE),0)</f>
        <v>0</v>
      </c>
      <c r="I158" s="71">
        <f>IFERROR(VLOOKUP($A158,GS!$A:$F,4,FALSE),0)</f>
        <v>0</v>
      </c>
      <c r="J158" s="73">
        <f>IFERROR(VLOOKUP($A158,CP!$A:$F,4,FALSE),0)</f>
        <v>0</v>
      </c>
      <c r="K158" s="73">
        <f>IFERROR(VLOOKUP($A158,'CE1'!$A:$F,4,FALSE),0)</f>
        <v>0</v>
      </c>
      <c r="L158" s="73">
        <f>IFERROR(VLOOKUP($A158,'CE2'!$A:$F,4,FALSE),0)</f>
        <v>0</v>
      </c>
      <c r="M158" s="73">
        <f>IFERROR(VLOOKUP($A158,'CM1'!$A:$F,4,FALSE),0)</f>
        <v>0</v>
      </c>
      <c r="N158" s="73">
        <f>IFERROR(VLOOKUP($A158,'CM2'!$A:$F,4,FALSE),0)</f>
        <v>0</v>
      </c>
      <c r="O158" s="75">
        <f>IFERROR(VLOOKUP($A158,'6e'!$A:$T,4,FALSE),0)</f>
        <v>0</v>
      </c>
      <c r="P158" s="75">
        <f>IFERROR(VLOOKUP($A158,'5e'!$A:$F,4,FALSE),0)</f>
        <v>0</v>
      </c>
      <c r="Q158" s="75">
        <f>IFERROR(VLOOKUP($A158,'4e'!$A:$F,4,FALSE),0)</f>
        <v>0</v>
      </c>
      <c r="R158" s="75">
        <f>IFERROR(VLOOKUP($A158,'3e'!$A:$F,4,FALSE),0)</f>
        <v>0</v>
      </c>
      <c r="S158" s="77">
        <f>IFERROR(VLOOKUP($A158,'2nde'!$A:$F,4,FALSE),0)</f>
        <v>0</v>
      </c>
      <c r="T158" s="77">
        <f>IFERROR(VLOOKUP($A158,'1ere'!$A:$F,4,FALSE),0)</f>
        <v>0</v>
      </c>
      <c r="U158" s="77">
        <f>IFERROR(VLOOKUP($A158,terminale!$A:$F,4,FALSE),0)</f>
        <v>0</v>
      </c>
      <c r="V158" s="31">
        <f t="shared" si="26"/>
        <v>0</v>
      </c>
    </row>
    <row r="159" spans="1:22" ht="16" x14ac:dyDescent="0.2">
      <c r="A159" s="21" t="s">
        <v>109</v>
      </c>
      <c r="B159" s="46">
        <f t="shared" si="24"/>
        <v>0</v>
      </c>
      <c r="C159" s="51" t="str">
        <f>VLOOKUP($A159,data!$A:$F,2,FALSE)</f>
        <v>Equerre Maped 21 cm 45° ou 60°</v>
      </c>
      <c r="D159" s="27">
        <f>VLOOKUP($A159,data!$A:$F,5,FALSE)</f>
        <v>0.8</v>
      </c>
      <c r="E159" s="52">
        <f t="shared" si="25"/>
        <v>0</v>
      </c>
      <c r="F159" s="64"/>
      <c r="G159" s="71">
        <f>IFERROR(VLOOKUP($A159,PS!$A:$F,4,FALSE),0)</f>
        <v>0</v>
      </c>
      <c r="H159" s="71">
        <f>IFERROR(VLOOKUP($A159,MS!$A:$F,4,FALSE),0)</f>
        <v>0</v>
      </c>
      <c r="I159" s="71">
        <f>IFERROR(VLOOKUP($A159,GS!$A:$F,4,FALSE),0)</f>
        <v>0</v>
      </c>
      <c r="J159" s="73">
        <f>IFERROR(VLOOKUP($A159,CP!$A:$F,4,FALSE),0)</f>
        <v>0</v>
      </c>
      <c r="K159" s="73">
        <f>IFERROR(VLOOKUP($A159,'CE1'!$A:$F,4,FALSE),0)</f>
        <v>0</v>
      </c>
      <c r="L159" s="73">
        <f>IFERROR(VLOOKUP($A159,'CE2'!$A:$F,4,FALSE),0)</f>
        <v>0</v>
      </c>
      <c r="M159" s="73">
        <f>IFERROR(VLOOKUP($A159,'CM1'!$A:$F,4,FALSE),0)</f>
        <v>0</v>
      </c>
      <c r="N159" s="73">
        <f>IFERROR(VLOOKUP($A159,'CM2'!$A:$F,4,FALSE),0)</f>
        <v>0</v>
      </c>
      <c r="O159" s="75">
        <f>IFERROR(VLOOKUP($A159,'6e'!$A:$T,4,FALSE),0)</f>
        <v>0</v>
      </c>
      <c r="P159" s="75">
        <f>IFERROR(VLOOKUP($A159,'5e'!$A:$F,4,FALSE),0)</f>
        <v>0</v>
      </c>
      <c r="Q159" s="75">
        <f>IFERROR(VLOOKUP($A159,'4e'!$A:$F,4,FALSE),0)</f>
        <v>0</v>
      </c>
      <c r="R159" s="75">
        <f>IFERROR(VLOOKUP($A159,'3e'!$A:$F,4,FALSE),0)</f>
        <v>0</v>
      </c>
      <c r="S159" s="77">
        <f>IFERROR(VLOOKUP($A159,'2nde'!$A:$F,4,FALSE),0)</f>
        <v>0</v>
      </c>
      <c r="T159" s="77">
        <f>IFERROR(VLOOKUP($A159,'1ere'!$A:$F,4,FALSE),0)</f>
        <v>0</v>
      </c>
      <c r="U159" s="77">
        <f>IFERROR(VLOOKUP($A159,terminale!$A:$F,4,FALSE),0)</f>
        <v>0</v>
      </c>
      <c r="V159" s="31">
        <f t="shared" si="26"/>
        <v>0</v>
      </c>
    </row>
    <row r="160" spans="1:22" ht="16" x14ac:dyDescent="0.2">
      <c r="A160" s="21" t="s">
        <v>149</v>
      </c>
      <c r="B160" s="46">
        <f t="shared" si="24"/>
        <v>0</v>
      </c>
      <c r="C160" s="51" t="str">
        <f>VLOOKUP($A160,data!$A:$F,2,FALSE)</f>
        <v>Rapporteur Maped ou equivalent</v>
      </c>
      <c r="D160" s="27">
        <f>VLOOKUP($A160,data!$A:$F,5,FALSE)</f>
        <v>0.7</v>
      </c>
      <c r="E160" s="52">
        <f t="shared" si="25"/>
        <v>0</v>
      </c>
      <c r="F160" s="64"/>
      <c r="G160" s="71">
        <f>IFERROR(VLOOKUP($A160,PS!$A:$F,4,FALSE),0)</f>
        <v>0</v>
      </c>
      <c r="H160" s="71">
        <f>IFERROR(VLOOKUP($A160,MS!$A:$F,4,FALSE),0)</f>
        <v>0</v>
      </c>
      <c r="I160" s="71">
        <f>IFERROR(VLOOKUP($A160,GS!$A:$F,4,FALSE),0)</f>
        <v>0</v>
      </c>
      <c r="J160" s="73">
        <f>IFERROR(VLOOKUP($A160,CP!$A:$F,4,FALSE),0)</f>
        <v>0</v>
      </c>
      <c r="K160" s="73">
        <f>IFERROR(VLOOKUP($A160,'CE1'!$A:$F,4,FALSE),0)</f>
        <v>0</v>
      </c>
      <c r="L160" s="73">
        <f>IFERROR(VLOOKUP($A160,'CE2'!$A:$F,4,FALSE),0)</f>
        <v>0</v>
      </c>
      <c r="M160" s="73">
        <f>IFERROR(VLOOKUP($A160,'CM1'!$A:$F,4,FALSE),0)</f>
        <v>0</v>
      </c>
      <c r="N160" s="73">
        <f>IFERROR(VLOOKUP($A160,'CM2'!$A:$F,4,FALSE),0)</f>
        <v>0</v>
      </c>
      <c r="O160" s="75">
        <f>IFERROR(VLOOKUP($A160,'6e'!$A:$T,4,FALSE),0)</f>
        <v>0</v>
      </c>
      <c r="P160" s="75">
        <f>IFERROR(VLOOKUP($A160,'5e'!$A:$F,4,FALSE),0)</f>
        <v>0</v>
      </c>
      <c r="Q160" s="75">
        <f>IFERROR(VLOOKUP($A160,'4e'!$A:$F,4,FALSE),0)</f>
        <v>0</v>
      </c>
      <c r="R160" s="75">
        <f>IFERROR(VLOOKUP($A160,'3e'!$A:$F,4,FALSE),0)</f>
        <v>0</v>
      </c>
      <c r="S160" s="77">
        <f>IFERROR(VLOOKUP($A160,'2nde'!$A:$F,4,FALSE),0)</f>
        <v>0</v>
      </c>
      <c r="T160" s="77">
        <f>IFERROR(VLOOKUP($A160,'1ere'!$A:$F,4,FALSE),0)</f>
        <v>0</v>
      </c>
      <c r="U160" s="77">
        <f>IFERROR(VLOOKUP($A160,terminale!$A:$F,4,FALSE),0)</f>
        <v>0</v>
      </c>
      <c r="V160" s="31">
        <f t="shared" si="26"/>
        <v>0</v>
      </c>
    </row>
    <row r="161" spans="1:22" ht="16" x14ac:dyDescent="0.2">
      <c r="A161" s="21" t="s">
        <v>143</v>
      </c>
      <c r="B161" s="46">
        <f t="shared" si="24"/>
        <v>0</v>
      </c>
      <c r="C161" s="51" t="str">
        <f>VLOOKUP($A161,data!$A:$F,2,FALSE)</f>
        <v>Normographe Maped</v>
      </c>
      <c r="D161" s="27">
        <f>VLOOKUP($A161,data!$A:$F,5,FALSE)</f>
        <v>5.2</v>
      </c>
      <c r="E161" s="52">
        <f t="shared" si="25"/>
        <v>0</v>
      </c>
      <c r="F161" s="64"/>
      <c r="G161" s="71">
        <f>IFERROR(VLOOKUP($A161,PS!$A:$F,4,FALSE),0)</f>
        <v>0</v>
      </c>
      <c r="H161" s="71">
        <f>IFERROR(VLOOKUP($A161,MS!$A:$F,4,FALSE),0)</f>
        <v>0</v>
      </c>
      <c r="I161" s="71">
        <f>IFERROR(VLOOKUP($A161,GS!$A:$F,4,FALSE),0)</f>
        <v>0</v>
      </c>
      <c r="J161" s="73">
        <f>IFERROR(VLOOKUP($A161,CP!$A:$F,4,FALSE),0)</f>
        <v>0</v>
      </c>
      <c r="K161" s="73">
        <f>IFERROR(VLOOKUP($A161,'CE1'!$A:$F,4,FALSE),0)</f>
        <v>0</v>
      </c>
      <c r="L161" s="73">
        <f>IFERROR(VLOOKUP($A161,'CE2'!$A:$F,4,FALSE),0)</f>
        <v>0</v>
      </c>
      <c r="M161" s="73">
        <f>IFERROR(VLOOKUP($A161,'CM1'!$A:$F,4,FALSE),0)</f>
        <v>0</v>
      </c>
      <c r="N161" s="73">
        <f>IFERROR(VLOOKUP($A161,'CM2'!$A:$F,4,FALSE),0)</f>
        <v>0</v>
      </c>
      <c r="O161" s="75">
        <f>IFERROR(VLOOKUP($A161,'6e'!$A:$T,4,FALSE),0)</f>
        <v>0</v>
      </c>
      <c r="P161" s="75">
        <f>IFERROR(VLOOKUP($A161,'5e'!$A:$F,4,FALSE),0)</f>
        <v>0</v>
      </c>
      <c r="Q161" s="75">
        <f>IFERROR(VLOOKUP($A161,'4e'!$A:$F,4,FALSE),0)</f>
        <v>0</v>
      </c>
      <c r="R161" s="75">
        <f>IFERROR(VLOOKUP($A161,'3e'!$A:$F,4,FALSE),0)</f>
        <v>0</v>
      </c>
      <c r="S161" s="77">
        <f>IFERROR(VLOOKUP($A161,'2nde'!$A:$F,4,FALSE),0)</f>
        <v>0</v>
      </c>
      <c r="T161" s="77">
        <f>IFERROR(VLOOKUP($A161,'1ere'!$A:$F,4,FALSE),0)</f>
        <v>0</v>
      </c>
      <c r="U161" s="77">
        <f>IFERROR(VLOOKUP($A161,terminale!$A:$F,4,FALSE),0)</f>
        <v>0</v>
      </c>
      <c r="V161" s="31">
        <f t="shared" si="26"/>
        <v>0</v>
      </c>
    </row>
    <row r="162" spans="1:22" ht="16" x14ac:dyDescent="0.2">
      <c r="A162" s="21" t="s">
        <v>102</v>
      </c>
      <c r="B162" s="46">
        <f t="shared" si="24"/>
        <v>0</v>
      </c>
      <c r="C162" s="51" t="str">
        <f>VLOOKUP($A162,data!$A:$F,2,FALSE)</f>
        <v>Compas Maped Stop (mine et porte crayon)</v>
      </c>
      <c r="D162" s="27">
        <f>VLOOKUP($A162,data!$A:$F,5,FALSE)</f>
        <v>3.5</v>
      </c>
      <c r="E162" s="52">
        <f t="shared" si="25"/>
        <v>0</v>
      </c>
      <c r="F162" s="64"/>
      <c r="G162" s="71">
        <f>IFERROR(VLOOKUP($A162,PS!$A:$F,4,FALSE),0)</f>
        <v>0</v>
      </c>
      <c r="H162" s="71">
        <f>IFERROR(VLOOKUP($A162,MS!$A:$F,4,FALSE),0)</f>
        <v>0</v>
      </c>
      <c r="I162" s="71">
        <f>IFERROR(VLOOKUP($A162,GS!$A:$F,4,FALSE),0)</f>
        <v>0</v>
      </c>
      <c r="J162" s="73">
        <f>IFERROR(VLOOKUP($A162,CP!$A:$F,4,FALSE),0)</f>
        <v>0</v>
      </c>
      <c r="K162" s="73">
        <f>IFERROR(VLOOKUP($A162,'CE1'!$A:$F,4,FALSE),0)</f>
        <v>0</v>
      </c>
      <c r="L162" s="73">
        <f>IFERROR(VLOOKUP($A162,'CE2'!$A:$F,4,FALSE),0)</f>
        <v>0</v>
      </c>
      <c r="M162" s="73">
        <f>IFERROR(VLOOKUP($A162,'CM1'!$A:$F,4,FALSE),0)</f>
        <v>0</v>
      </c>
      <c r="N162" s="73">
        <f>IFERROR(VLOOKUP($A162,'CM2'!$A:$F,4,FALSE),0)</f>
        <v>0</v>
      </c>
      <c r="O162" s="75">
        <f>IFERROR(VLOOKUP($A162,'6e'!$A:$T,4,FALSE),0)</f>
        <v>0</v>
      </c>
      <c r="P162" s="75">
        <f>IFERROR(VLOOKUP($A162,'5e'!$A:$F,4,FALSE),0)</f>
        <v>0</v>
      </c>
      <c r="Q162" s="75">
        <f>IFERROR(VLOOKUP($A162,'4e'!$A:$F,4,FALSE),0)</f>
        <v>0</v>
      </c>
      <c r="R162" s="75">
        <f>IFERROR(VLOOKUP($A162,'3e'!$A:$F,4,FALSE),0)</f>
        <v>0</v>
      </c>
      <c r="S162" s="77">
        <f>IFERROR(VLOOKUP($A162,'2nde'!$A:$F,4,FALSE),0)</f>
        <v>0</v>
      </c>
      <c r="T162" s="77">
        <f>IFERROR(VLOOKUP($A162,'1ere'!$A:$F,4,FALSE),0)</f>
        <v>0</v>
      </c>
      <c r="U162" s="77">
        <f>IFERROR(VLOOKUP($A162,terminale!$A:$F,4,FALSE),0)</f>
        <v>0</v>
      </c>
      <c r="V162" s="31">
        <f t="shared" si="26"/>
        <v>0</v>
      </c>
    </row>
    <row r="163" spans="1:22" s="48" customFormat="1" ht="15" customHeight="1" x14ac:dyDescent="0.2">
      <c r="B163" s="46"/>
      <c r="C163" s="105" t="s">
        <v>450</v>
      </c>
      <c r="D163" s="105"/>
      <c r="E163" s="105"/>
      <c r="F163" s="105"/>
      <c r="G163" s="105"/>
      <c r="H163" s="105"/>
      <c r="I163" s="105"/>
      <c r="J163" s="105"/>
      <c r="K163" s="105"/>
      <c r="L163" s="105"/>
      <c r="M163" s="105"/>
      <c r="N163" s="105"/>
      <c r="O163" s="105"/>
      <c r="P163" s="105"/>
      <c r="Q163" s="105"/>
      <c r="R163" s="105"/>
      <c r="S163" s="105"/>
      <c r="T163" s="105"/>
      <c r="U163" s="105"/>
      <c r="V163" s="105"/>
    </row>
    <row r="164" spans="1:22" ht="16" x14ac:dyDescent="0.2">
      <c r="A164" s="21" t="s">
        <v>100</v>
      </c>
      <c r="B164" s="46">
        <f>E164</f>
        <v>0</v>
      </c>
      <c r="C164" s="51" t="str">
        <f>VLOOKUP($A164,data!$A:$F,2,FALSE)</f>
        <v>Colle UHU / PRITT / PELIKAN petit tube (+-10g)</v>
      </c>
      <c r="D164" s="27">
        <f>VLOOKUP($A164,data!$A:$F,5,FALSE)</f>
        <v>1</v>
      </c>
      <c r="E164" s="52">
        <f>F164+G164+H164+I164+J164+K164+L164+M164+N164+O164+P164+Q164+R164+S164+T164+U164</f>
        <v>0</v>
      </c>
      <c r="F164" s="64"/>
      <c r="G164" s="71">
        <f>IFERROR(VLOOKUP($A164,PS!$A:$F,4,FALSE),0)</f>
        <v>0</v>
      </c>
      <c r="H164" s="71">
        <f>IFERROR(VLOOKUP($A164,MS!$A:$F,4,FALSE),0)</f>
        <v>0</v>
      </c>
      <c r="I164" s="71">
        <f>IFERROR(VLOOKUP($A164,GS!$A:$F,4,FALSE),0)</f>
        <v>0</v>
      </c>
      <c r="J164" s="73">
        <f>IFERROR(VLOOKUP($A164,CP!$A:$F,4,FALSE),0)</f>
        <v>0</v>
      </c>
      <c r="K164" s="73">
        <f>IFERROR(VLOOKUP($A164,'CE1'!$A:$F,4,FALSE),0)</f>
        <v>0</v>
      </c>
      <c r="L164" s="73">
        <f>IFERROR(VLOOKUP($A164,'CE2'!$A:$F,4,FALSE),0)</f>
        <v>0</v>
      </c>
      <c r="M164" s="73">
        <f>IFERROR(VLOOKUP($A164,'CM1'!$A:$F,4,FALSE),0)</f>
        <v>0</v>
      </c>
      <c r="N164" s="73">
        <f>IFERROR(VLOOKUP($A164,'CM2'!$A:$F,4,FALSE),0)</f>
        <v>0</v>
      </c>
      <c r="O164" s="75">
        <f>IFERROR(VLOOKUP($A164,'6e'!$A:$T,4,FALSE),0)</f>
        <v>0</v>
      </c>
      <c r="P164" s="75">
        <f>IFERROR(VLOOKUP($A164,'5e'!$A:$F,4,FALSE),0)</f>
        <v>0</v>
      </c>
      <c r="Q164" s="75">
        <f>IFERROR(VLOOKUP($A164,'4e'!$A:$F,4,FALSE),0)</f>
        <v>0</v>
      </c>
      <c r="R164" s="75">
        <f>IFERROR(VLOOKUP($A164,'3e'!$A:$F,4,FALSE),0)</f>
        <v>0</v>
      </c>
      <c r="S164" s="77">
        <f>IFERROR(VLOOKUP($A164,'2nde'!$A:$F,4,FALSE),0)</f>
        <v>0</v>
      </c>
      <c r="T164" s="77">
        <f>IFERROR(VLOOKUP($A164,'1ere'!$A:$F,4,FALSE),0)</f>
        <v>0</v>
      </c>
      <c r="U164" s="77">
        <f>IFERROR(VLOOKUP($A164,terminale!$A:$F,4,FALSE),0)</f>
        <v>0</v>
      </c>
      <c r="V164" s="31">
        <f>E164*D164</f>
        <v>0</v>
      </c>
    </row>
    <row r="165" spans="1:22" ht="16" x14ac:dyDescent="0.2">
      <c r="A165" s="21" t="s">
        <v>101</v>
      </c>
      <c r="B165" s="46">
        <f>E165</f>
        <v>0</v>
      </c>
      <c r="C165" s="51" t="str">
        <f>VLOOKUP($A165,data!$A:$F,2,FALSE)</f>
        <v>Colle UHU / PRITT / PELIKAN tube moyen (+-20g)</v>
      </c>
      <c r="D165" s="27">
        <f>VLOOKUP($A165,data!$A:$F,5,FALSE)</f>
        <v>1.7</v>
      </c>
      <c r="E165" s="52">
        <f>F165+G165+H165+I165+J165+K165+L165+M165+N165+O165+P165+Q165+R165+S165+T165+U165</f>
        <v>0</v>
      </c>
      <c r="F165" s="64"/>
      <c r="G165" s="71">
        <f>IFERROR(VLOOKUP($A165,PS!$A:$F,4,FALSE),0)</f>
        <v>0</v>
      </c>
      <c r="H165" s="71">
        <f>IFERROR(VLOOKUP($A165,MS!$A:$F,4,FALSE),0)</f>
        <v>0</v>
      </c>
      <c r="I165" s="71">
        <f>IFERROR(VLOOKUP($A165,GS!$A:$F,4,FALSE),0)</f>
        <v>0</v>
      </c>
      <c r="J165" s="73">
        <f>IFERROR(VLOOKUP($A165,CP!$A:$F,4,FALSE),0)</f>
        <v>0</v>
      </c>
      <c r="K165" s="73">
        <f>IFERROR(VLOOKUP($A165,'CE1'!$A:$F,4,FALSE),0)</f>
        <v>0</v>
      </c>
      <c r="L165" s="73">
        <f>IFERROR(VLOOKUP($A165,'CE2'!$A:$F,4,FALSE),0)</f>
        <v>0</v>
      </c>
      <c r="M165" s="73">
        <f>IFERROR(VLOOKUP($A165,'CM1'!$A:$F,4,FALSE),0)</f>
        <v>0</v>
      </c>
      <c r="N165" s="73">
        <f>IFERROR(VLOOKUP($A165,'CM2'!$A:$F,4,FALSE),0)</f>
        <v>0</v>
      </c>
      <c r="O165" s="75">
        <f>IFERROR(VLOOKUP($A165,'6e'!$A:$T,4,FALSE),0)</f>
        <v>0</v>
      </c>
      <c r="P165" s="75">
        <f>IFERROR(VLOOKUP($A165,'5e'!$A:$F,4,FALSE),0)</f>
        <v>0</v>
      </c>
      <c r="Q165" s="75">
        <f>IFERROR(VLOOKUP($A165,'4e'!$A:$F,4,FALSE),0)</f>
        <v>0</v>
      </c>
      <c r="R165" s="75">
        <f>IFERROR(VLOOKUP($A165,'3e'!$A:$F,4,FALSE),0)</f>
        <v>0</v>
      </c>
      <c r="S165" s="77">
        <f>IFERROR(VLOOKUP($A165,'2nde'!$A:$F,4,FALSE),0)</f>
        <v>0</v>
      </c>
      <c r="T165" s="77">
        <f>IFERROR(VLOOKUP($A165,'1ere'!$A:$F,4,FALSE),0)</f>
        <v>0</v>
      </c>
      <c r="U165" s="77">
        <f>IFERROR(VLOOKUP($A165,terminale!$A:$F,4,FALSE),0)</f>
        <v>0</v>
      </c>
      <c r="V165" s="31">
        <f>E165*D165</f>
        <v>0</v>
      </c>
    </row>
    <row r="166" spans="1:22" ht="16" x14ac:dyDescent="0.2">
      <c r="A166" s="21" t="s">
        <v>99</v>
      </c>
      <c r="B166" s="46">
        <f>E166</f>
        <v>0</v>
      </c>
      <c r="C166" s="51" t="str">
        <f>VLOOKUP($A166,data!$A:$F,2,FALSE)</f>
        <v>Colle UHU / PRITT / PELIKAN grand tube (+-40g)</v>
      </c>
      <c r="D166" s="27">
        <f>VLOOKUP($A166,data!$A:$F,5,FALSE)</f>
        <v>2.4</v>
      </c>
      <c r="E166" s="52">
        <f>F166+G166+H166+I166+J166+K166+L166+M166+N166+O166+P166+Q166+R166+S166+T166+U166</f>
        <v>0</v>
      </c>
      <c r="F166" s="64"/>
      <c r="G166" s="71">
        <f>IFERROR(VLOOKUP($A166,PS!$A:$F,4,FALSE),0)</f>
        <v>0</v>
      </c>
      <c r="H166" s="71">
        <f>IFERROR(VLOOKUP($A166,MS!$A:$F,4,FALSE),0)</f>
        <v>0</v>
      </c>
      <c r="I166" s="71">
        <f>IFERROR(VLOOKUP($A166,GS!$A:$F,4,FALSE),0)</f>
        <v>0</v>
      </c>
      <c r="J166" s="73">
        <f>IFERROR(VLOOKUP($A166,CP!$A:$F,4,FALSE),0)</f>
        <v>0</v>
      </c>
      <c r="K166" s="73">
        <f>IFERROR(VLOOKUP($A166,'CE1'!$A:$F,4,FALSE),0)</f>
        <v>0</v>
      </c>
      <c r="L166" s="73">
        <f>IFERROR(VLOOKUP($A166,'CE2'!$A:$F,4,FALSE),0)</f>
        <v>0</v>
      </c>
      <c r="M166" s="73">
        <f>IFERROR(VLOOKUP($A166,'CM1'!$A:$F,4,FALSE),0)</f>
        <v>0</v>
      </c>
      <c r="N166" s="73">
        <f>IFERROR(VLOOKUP($A166,'CM2'!$A:$F,4,FALSE),0)</f>
        <v>0</v>
      </c>
      <c r="O166" s="75">
        <f>IFERROR(VLOOKUP($A166,'6e'!$A:$T,4,FALSE),0)</f>
        <v>0</v>
      </c>
      <c r="P166" s="75">
        <f>IFERROR(VLOOKUP($A166,'5e'!$A:$F,4,FALSE),0)</f>
        <v>0</v>
      </c>
      <c r="Q166" s="75">
        <f>IFERROR(VLOOKUP($A166,'4e'!$A:$F,4,FALSE),0)</f>
        <v>0</v>
      </c>
      <c r="R166" s="75">
        <f>IFERROR(VLOOKUP($A166,'3e'!$A:$F,4,FALSE),0)</f>
        <v>0</v>
      </c>
      <c r="S166" s="77">
        <f>IFERROR(VLOOKUP($A166,'2nde'!$A:$F,4,FALSE),0)</f>
        <v>0</v>
      </c>
      <c r="T166" s="77">
        <f>IFERROR(VLOOKUP($A166,'1ere'!$A:$F,4,FALSE),0)</f>
        <v>0</v>
      </c>
      <c r="U166" s="77">
        <f>IFERROR(VLOOKUP($A166,terminale!$A:$F,4,FALSE),0)</f>
        <v>0</v>
      </c>
      <c r="V166" s="31">
        <f>E166*D166</f>
        <v>0</v>
      </c>
    </row>
    <row r="167" spans="1:22" ht="16" x14ac:dyDescent="0.2">
      <c r="A167" s="21" t="s">
        <v>164</v>
      </c>
      <c r="B167" s="46">
        <f>E167</f>
        <v>0</v>
      </c>
      <c r="C167" s="51" t="str">
        <f>VLOOKUP($A167,data!$A:$F,2,FALSE)</f>
        <v>Scotch transparent 19mmx33m</v>
      </c>
      <c r="D167" s="27">
        <f>VLOOKUP($A167,data!$A:$F,5,FALSE)</f>
        <v>1.3</v>
      </c>
      <c r="E167" s="52">
        <f>F167+G167+H167+I167+J167+K167+L167+M167+N167+O167+P167+Q167+R167+S167+T167+U167</f>
        <v>0</v>
      </c>
      <c r="F167" s="64"/>
      <c r="G167" s="71">
        <f>IFERROR(VLOOKUP($A167,PS!$A:$F,4,FALSE),0)</f>
        <v>0</v>
      </c>
      <c r="H167" s="71">
        <f>IFERROR(VLOOKUP($A167,MS!$A:$F,4,FALSE),0)</f>
        <v>0</v>
      </c>
      <c r="I167" s="71">
        <f>IFERROR(VLOOKUP($A167,GS!$A:$F,4,FALSE),0)</f>
        <v>0</v>
      </c>
      <c r="J167" s="73">
        <f>IFERROR(VLOOKUP($A167,CP!$A:$F,4,FALSE),0)</f>
        <v>0</v>
      </c>
      <c r="K167" s="73">
        <f>IFERROR(VLOOKUP($A167,'CE1'!$A:$F,4,FALSE),0)</f>
        <v>0</v>
      </c>
      <c r="L167" s="73">
        <f>IFERROR(VLOOKUP($A167,'CE2'!$A:$F,4,FALSE),0)</f>
        <v>0</v>
      </c>
      <c r="M167" s="73">
        <f>IFERROR(VLOOKUP($A167,'CM1'!$A:$F,4,FALSE),0)</f>
        <v>0</v>
      </c>
      <c r="N167" s="73">
        <f>IFERROR(VLOOKUP($A167,'CM2'!$A:$F,4,FALSE),0)</f>
        <v>0</v>
      </c>
      <c r="O167" s="75">
        <f>IFERROR(VLOOKUP($A167,'6e'!$A:$T,4,FALSE),0)</f>
        <v>0</v>
      </c>
      <c r="P167" s="75">
        <f>IFERROR(VLOOKUP($A167,'5e'!$A:$F,4,FALSE),0)</f>
        <v>0</v>
      </c>
      <c r="Q167" s="75">
        <f>IFERROR(VLOOKUP($A167,'4e'!$A:$F,4,FALSE),0)</f>
        <v>0</v>
      </c>
      <c r="R167" s="75">
        <f>IFERROR(VLOOKUP($A167,'3e'!$A:$F,4,FALSE),0)</f>
        <v>0</v>
      </c>
      <c r="S167" s="77">
        <f>IFERROR(VLOOKUP($A167,'2nde'!$A:$F,4,FALSE),0)</f>
        <v>0</v>
      </c>
      <c r="T167" s="77">
        <f>IFERROR(VLOOKUP($A167,'1ere'!$A:$F,4,FALSE),0)</f>
        <v>0</v>
      </c>
      <c r="U167" s="77">
        <f>IFERROR(VLOOKUP($A167,terminale!$A:$F,4,FALSE),0)</f>
        <v>0</v>
      </c>
      <c r="V167" s="31">
        <f>E167*D167</f>
        <v>0</v>
      </c>
    </row>
    <row r="168" spans="1:22" ht="16" x14ac:dyDescent="0.2">
      <c r="A168" s="21" t="s">
        <v>110</v>
      </c>
      <c r="B168" s="46">
        <f>E168</f>
        <v>0</v>
      </c>
      <c r="C168" s="51" t="str">
        <f>VLOOKUP($A168,data!$A:$F,2,FALSE)</f>
        <v>Etiquettes adhésives blanches 20x50 mm (par 36)</v>
      </c>
      <c r="D168" s="27">
        <f>VLOOKUP($A168,data!$A:$F,5,FALSE)</f>
        <v>0.7</v>
      </c>
      <c r="E168" s="52">
        <f>F168+G168+H168+I168+J168+K168+L168+M168+N168+O168+P168+Q168+R168+S168+T168+U168</f>
        <v>0</v>
      </c>
      <c r="F168" s="64"/>
      <c r="G168" s="71">
        <f>IFERROR(VLOOKUP($A168,PS!$A:$F,4,FALSE),0)</f>
        <v>0</v>
      </c>
      <c r="H168" s="71">
        <f>IFERROR(VLOOKUP($A168,MS!$A:$F,4,FALSE),0)</f>
        <v>0</v>
      </c>
      <c r="I168" s="71">
        <f>IFERROR(VLOOKUP($A168,GS!$A:$F,4,FALSE),0)</f>
        <v>0</v>
      </c>
      <c r="J168" s="73">
        <f>IFERROR(VLOOKUP($A168,CP!$A:$F,4,FALSE),0)</f>
        <v>0</v>
      </c>
      <c r="K168" s="73">
        <f>IFERROR(VLOOKUP($A168,'CE1'!$A:$F,4,FALSE),0)</f>
        <v>0</v>
      </c>
      <c r="L168" s="73">
        <f>IFERROR(VLOOKUP($A168,'CE2'!$A:$F,4,FALSE),0)</f>
        <v>0</v>
      </c>
      <c r="M168" s="73">
        <f>IFERROR(VLOOKUP($A168,'CM1'!$A:$F,4,FALSE),0)</f>
        <v>0</v>
      </c>
      <c r="N168" s="73">
        <f>IFERROR(VLOOKUP($A168,'CM2'!$A:$F,4,FALSE),0)</f>
        <v>0</v>
      </c>
      <c r="O168" s="75">
        <f>IFERROR(VLOOKUP($A168,'6e'!$A:$T,4,FALSE),0)</f>
        <v>0</v>
      </c>
      <c r="P168" s="75">
        <f>IFERROR(VLOOKUP($A168,'5e'!$A:$F,4,FALSE),0)</f>
        <v>0</v>
      </c>
      <c r="Q168" s="75">
        <f>IFERROR(VLOOKUP($A168,'4e'!$A:$F,4,FALSE),0)</f>
        <v>0</v>
      </c>
      <c r="R168" s="75">
        <f>IFERROR(VLOOKUP($A168,'3e'!$A:$F,4,FALSE),0)</f>
        <v>0</v>
      </c>
      <c r="S168" s="77">
        <f>IFERROR(VLOOKUP($A168,'2nde'!$A:$F,4,FALSE),0)</f>
        <v>0</v>
      </c>
      <c r="T168" s="77">
        <f>IFERROR(VLOOKUP($A168,'1ere'!$A:$F,4,FALSE),0)</f>
        <v>0</v>
      </c>
      <c r="U168" s="77">
        <f>IFERROR(VLOOKUP($A168,terminale!$A:$F,4,FALSE),0)</f>
        <v>0</v>
      </c>
      <c r="V168" s="31">
        <f>E168*D168</f>
        <v>0</v>
      </c>
    </row>
    <row r="169" spans="1:22" s="48" customFormat="1" ht="15" customHeight="1" x14ac:dyDescent="0.2">
      <c r="B169" s="46"/>
      <c r="C169" s="105" t="s">
        <v>451</v>
      </c>
      <c r="D169" s="105"/>
      <c r="E169" s="105"/>
      <c r="F169" s="105"/>
      <c r="G169" s="105"/>
      <c r="H169" s="105"/>
      <c r="I169" s="105"/>
      <c r="J169" s="105"/>
      <c r="K169" s="105"/>
      <c r="L169" s="105"/>
      <c r="M169" s="105"/>
      <c r="N169" s="105"/>
      <c r="O169" s="105"/>
      <c r="P169" s="105"/>
      <c r="Q169" s="105"/>
      <c r="R169" s="105"/>
      <c r="S169" s="105"/>
      <c r="T169" s="105"/>
      <c r="U169" s="105"/>
      <c r="V169" s="105"/>
    </row>
    <row r="170" spans="1:22" ht="15" customHeight="1" x14ac:dyDescent="0.2">
      <c r="A170" s="21" t="s">
        <v>161</v>
      </c>
      <c r="B170" s="46">
        <f t="shared" ref="B170" si="27">E170</f>
        <v>0</v>
      </c>
      <c r="C170" s="51" t="str">
        <f>VLOOKUP($A170,data!$A:$F,2,FALSE)</f>
        <v>Rouleau couvre livre</v>
      </c>
      <c r="D170" s="27">
        <f>VLOOKUP($A170,data!$A:$F,5,FALSE)</f>
        <v>5.8</v>
      </c>
      <c r="E170" s="52">
        <f>F170+G170+H170+I170+J170+K170+L170+M170+N170+O170+P170+Q170+R170+S170+T170+U170</f>
        <v>0</v>
      </c>
      <c r="F170" s="64"/>
      <c r="G170" s="71">
        <f>IFERROR(VLOOKUP($A170,PS!$A:$F,4,FALSE),0)</f>
        <v>0</v>
      </c>
      <c r="H170" s="71">
        <f>IFERROR(VLOOKUP($A170,MS!$A:$F,4,FALSE),0)</f>
        <v>0</v>
      </c>
      <c r="I170" s="71">
        <f>IFERROR(VLOOKUP($A170,GS!$A:$F,4,FALSE),0)</f>
        <v>0</v>
      </c>
      <c r="J170" s="73">
        <f>IFERROR(VLOOKUP($A170,CP!$A:$F,4,FALSE),0)</f>
        <v>0</v>
      </c>
      <c r="K170" s="73">
        <f>IFERROR(VLOOKUP($A170,'CE1'!$A:$F,4,FALSE),0)</f>
        <v>0</v>
      </c>
      <c r="L170" s="73">
        <f>IFERROR(VLOOKUP($A170,'CE2'!$A:$F,4,FALSE),0)</f>
        <v>0</v>
      </c>
      <c r="M170" s="73">
        <f>IFERROR(VLOOKUP($A170,'CM1'!$A:$F,4,FALSE),0)</f>
        <v>0</v>
      </c>
      <c r="N170" s="73">
        <f>IFERROR(VLOOKUP($A170,'CM2'!$A:$F,4,FALSE),0)</f>
        <v>0</v>
      </c>
      <c r="O170" s="75">
        <f>IFERROR(VLOOKUP($A170,'6e'!$A:$T,4,FALSE),0)</f>
        <v>0</v>
      </c>
      <c r="P170" s="75">
        <f>IFERROR(VLOOKUP($A170,'5e'!$A:$F,4,FALSE),0)</f>
        <v>0</v>
      </c>
      <c r="Q170" s="75">
        <f>IFERROR(VLOOKUP($A170,'4e'!$A:$F,4,FALSE),0)</f>
        <v>0</v>
      </c>
      <c r="R170" s="75">
        <f>IFERROR(VLOOKUP($A170,'3e'!$A:$F,4,FALSE),0)</f>
        <v>0</v>
      </c>
      <c r="S170" s="77">
        <f>IFERROR(VLOOKUP($A170,'2nde'!$A:$F,4,FALSE),0)</f>
        <v>0</v>
      </c>
      <c r="T170" s="77">
        <f>IFERROR(VLOOKUP($A170,'1ere'!$A:$F,4,FALSE),0)</f>
        <v>0</v>
      </c>
      <c r="U170" s="77">
        <f>IFERROR(VLOOKUP($A170,terminale!$A:$F,4,FALSE),0)</f>
        <v>0</v>
      </c>
      <c r="V170" s="31">
        <f t="shared" ref="V170" si="28">E170*D170</f>
        <v>0</v>
      </c>
    </row>
    <row r="171" spans="1:22" s="48" customFormat="1" ht="15" customHeight="1" x14ac:dyDescent="0.2">
      <c r="B171" s="46"/>
      <c r="C171" s="105" t="s">
        <v>452</v>
      </c>
      <c r="D171" s="105"/>
      <c r="E171" s="105"/>
      <c r="F171" s="105"/>
      <c r="G171" s="105"/>
      <c r="H171" s="105"/>
      <c r="I171" s="105"/>
      <c r="J171" s="105"/>
      <c r="K171" s="105"/>
      <c r="L171" s="105"/>
      <c r="M171" s="105"/>
      <c r="N171" s="105"/>
      <c r="O171" s="105"/>
      <c r="P171" s="105"/>
      <c r="Q171" s="105"/>
      <c r="R171" s="105"/>
      <c r="S171" s="105"/>
      <c r="T171" s="105"/>
      <c r="U171" s="105"/>
      <c r="V171" s="105"/>
    </row>
    <row r="172" spans="1:22" ht="16" x14ac:dyDescent="0.2">
      <c r="A172" s="21" t="s">
        <v>78</v>
      </c>
      <c r="B172" s="46">
        <f>E172</f>
        <v>0</v>
      </c>
      <c r="C172" s="51" t="str">
        <f>VLOOKUP($A172,data!$A:$F,2,FALSE)</f>
        <v>Ciseaux Maped Sensoft 13 cm droitier</v>
      </c>
      <c r="D172" s="27">
        <f>VLOOKUP($A172,data!$A:$F,5,FALSE)</f>
        <v>2.2000000000000002</v>
      </c>
      <c r="E172" s="52">
        <f>F172+G172+H172+I172+J172+K172+L172+M172+N172+O172+P172+Q172+R172+S172+T172+U172</f>
        <v>0</v>
      </c>
      <c r="F172" s="64"/>
      <c r="G172" s="71">
        <f>IFERROR(VLOOKUP($A172,PS!$A:$F,4,FALSE),0)</f>
        <v>0</v>
      </c>
      <c r="H172" s="71">
        <f>IFERROR(VLOOKUP($A172,MS!$A:$F,4,FALSE),0)</f>
        <v>0</v>
      </c>
      <c r="I172" s="71">
        <f>IFERROR(VLOOKUP($A172,GS!$A:$F,4,FALSE),0)</f>
        <v>0</v>
      </c>
      <c r="J172" s="73">
        <f>IFERROR(VLOOKUP($A172,CP!$A:$F,4,FALSE),0)</f>
        <v>0</v>
      </c>
      <c r="K172" s="73">
        <f>IFERROR(VLOOKUP($A172,'CE1'!$A:$F,4,FALSE),0)</f>
        <v>0</v>
      </c>
      <c r="L172" s="73">
        <f>IFERROR(VLOOKUP($A172,'CE2'!$A:$F,4,FALSE),0)</f>
        <v>0</v>
      </c>
      <c r="M172" s="73">
        <f>IFERROR(VLOOKUP($A172,'CM1'!$A:$F,4,FALSE),0)</f>
        <v>0</v>
      </c>
      <c r="N172" s="73">
        <f>IFERROR(VLOOKUP($A172,'CM2'!$A:$F,4,FALSE),0)</f>
        <v>0</v>
      </c>
      <c r="O172" s="75">
        <f>IFERROR(VLOOKUP($A172,'6e'!$A:$T,4,FALSE),0)</f>
        <v>0</v>
      </c>
      <c r="P172" s="75">
        <f>IFERROR(VLOOKUP($A172,'5e'!$A:$F,4,FALSE),0)</f>
        <v>0</v>
      </c>
      <c r="Q172" s="75">
        <f>IFERROR(VLOOKUP($A172,'4e'!$A:$F,4,FALSE),0)</f>
        <v>0</v>
      </c>
      <c r="R172" s="75">
        <f>IFERROR(VLOOKUP($A172,'3e'!$A:$F,4,FALSE),0)</f>
        <v>0</v>
      </c>
      <c r="S172" s="77">
        <f>IFERROR(VLOOKUP($A172,'2nde'!$A:$F,4,FALSE),0)</f>
        <v>0</v>
      </c>
      <c r="T172" s="77">
        <f>IFERROR(VLOOKUP($A172,'1ere'!$A:$F,4,FALSE),0)</f>
        <v>0</v>
      </c>
      <c r="U172" s="77">
        <f>IFERROR(VLOOKUP($A172,terminale!$A:$F,4,FALSE),0)</f>
        <v>0</v>
      </c>
      <c r="V172" s="31">
        <f>E172*D172</f>
        <v>0</v>
      </c>
    </row>
    <row r="173" spans="1:22" ht="16" x14ac:dyDescent="0.2">
      <c r="A173" s="21" t="s">
        <v>79</v>
      </c>
      <c r="B173" s="46">
        <f>E173</f>
        <v>0</v>
      </c>
      <c r="C173" s="51" t="str">
        <f>VLOOKUP($A173,data!$A:$F,2,FALSE)</f>
        <v>Ciseaux Maped Sensoft 13 cm gaucher</v>
      </c>
      <c r="D173" s="27">
        <f>VLOOKUP($A173,data!$A:$F,5,FALSE)</f>
        <v>2.5</v>
      </c>
      <c r="E173" s="52">
        <f>F173+G173+H173+I173+J173+K173+L173+M173+N173+O173+P173+Q173+R173+S173+T173+U173</f>
        <v>0</v>
      </c>
      <c r="F173" s="64"/>
      <c r="G173" s="71">
        <f>IFERROR(VLOOKUP($A173,PS!$A:$F,4,FALSE),0)</f>
        <v>0</v>
      </c>
      <c r="H173" s="71">
        <f>IFERROR(VLOOKUP($A173,MS!$A:$F,4,FALSE),0)</f>
        <v>0</v>
      </c>
      <c r="I173" s="71">
        <f>IFERROR(VLOOKUP($A173,GS!$A:$F,4,FALSE),0)</f>
        <v>0</v>
      </c>
      <c r="J173" s="73">
        <f>IFERROR(VLOOKUP($A173,CP!$A:$F,4,FALSE),0)</f>
        <v>0</v>
      </c>
      <c r="K173" s="73">
        <f>IFERROR(VLOOKUP($A173,'CE1'!$A:$F,4,FALSE),0)</f>
        <v>0</v>
      </c>
      <c r="L173" s="73">
        <f>IFERROR(VLOOKUP($A173,'CE2'!$A:$F,4,FALSE),0)</f>
        <v>0</v>
      </c>
      <c r="M173" s="73">
        <f>IFERROR(VLOOKUP($A173,'CM1'!$A:$F,4,FALSE),0)</f>
        <v>0</v>
      </c>
      <c r="N173" s="73">
        <f>IFERROR(VLOOKUP($A173,'CM2'!$A:$F,4,FALSE),0)</f>
        <v>0</v>
      </c>
      <c r="O173" s="75">
        <f>IFERROR(VLOOKUP($A173,'6e'!$A:$T,4,FALSE),0)</f>
        <v>0</v>
      </c>
      <c r="P173" s="75">
        <f>IFERROR(VLOOKUP($A173,'5e'!$A:$F,4,FALSE),0)</f>
        <v>0</v>
      </c>
      <c r="Q173" s="75">
        <f>IFERROR(VLOOKUP($A173,'4e'!$A:$F,4,FALSE),0)</f>
        <v>0</v>
      </c>
      <c r="R173" s="75">
        <f>IFERROR(VLOOKUP($A173,'3e'!$A:$F,4,FALSE),0)</f>
        <v>0</v>
      </c>
      <c r="S173" s="77">
        <f>IFERROR(VLOOKUP($A173,'2nde'!$A:$F,4,FALSE),0)</f>
        <v>0</v>
      </c>
      <c r="T173" s="77">
        <f>IFERROR(VLOOKUP($A173,'1ere'!$A:$F,4,FALSE),0)</f>
        <v>0</v>
      </c>
      <c r="U173" s="77">
        <f>IFERROR(VLOOKUP($A173,terminale!$A:$F,4,FALSE),0)</f>
        <v>0</v>
      </c>
      <c r="V173" s="31">
        <f>E173*D173</f>
        <v>0</v>
      </c>
    </row>
    <row r="174" spans="1:22" ht="16" x14ac:dyDescent="0.2">
      <c r="A174" s="21" t="s">
        <v>77</v>
      </c>
      <c r="B174" s="46">
        <f>E174</f>
        <v>0</v>
      </c>
      <c r="C174" s="51" t="str">
        <f>VLOOKUP($A174,data!$A:$F,2,FALSE)</f>
        <v>Ciseaux Maped Essentials 13 cm</v>
      </c>
      <c r="D174" s="27">
        <f>VLOOKUP($A174,data!$A:$F,5,FALSE)</f>
        <v>0.6</v>
      </c>
      <c r="E174" s="52">
        <f>F174+G174+H174+I174+J174+K174+L174+M174+N174+O174+P174+Q174+R174+S174+T174+U174</f>
        <v>0</v>
      </c>
      <c r="F174" s="64"/>
      <c r="G174" s="71">
        <f>IFERROR(VLOOKUP($A174,PS!$A:$F,4,FALSE),0)</f>
        <v>0</v>
      </c>
      <c r="H174" s="71">
        <f>IFERROR(VLOOKUP($A174,MS!$A:$F,4,FALSE),0)</f>
        <v>0</v>
      </c>
      <c r="I174" s="71">
        <f>IFERROR(VLOOKUP($A174,GS!$A:$F,4,FALSE),0)</f>
        <v>0</v>
      </c>
      <c r="J174" s="73">
        <f>IFERROR(VLOOKUP($A174,CP!$A:$F,4,FALSE),0)</f>
        <v>0</v>
      </c>
      <c r="K174" s="73">
        <f>IFERROR(VLOOKUP($A174,'CE1'!$A:$F,4,FALSE),0)</f>
        <v>0</v>
      </c>
      <c r="L174" s="73">
        <f>IFERROR(VLOOKUP($A174,'CE2'!$A:$F,4,FALSE),0)</f>
        <v>0</v>
      </c>
      <c r="M174" s="73">
        <f>IFERROR(VLOOKUP($A174,'CM1'!$A:$F,4,FALSE),0)</f>
        <v>0</v>
      </c>
      <c r="N174" s="73">
        <f>IFERROR(VLOOKUP($A174,'CM2'!$A:$F,4,FALSE),0)</f>
        <v>0</v>
      </c>
      <c r="O174" s="75">
        <f>IFERROR(VLOOKUP($A174,'6e'!$A:$T,4,FALSE),0)</f>
        <v>0</v>
      </c>
      <c r="P174" s="75">
        <f>IFERROR(VLOOKUP($A174,'5e'!$A:$F,4,FALSE),0)</f>
        <v>0</v>
      </c>
      <c r="Q174" s="75">
        <f>IFERROR(VLOOKUP($A174,'4e'!$A:$F,4,FALSE),0)</f>
        <v>0</v>
      </c>
      <c r="R174" s="75">
        <f>IFERROR(VLOOKUP($A174,'3e'!$A:$F,4,FALSE),0)</f>
        <v>0</v>
      </c>
      <c r="S174" s="77">
        <f>IFERROR(VLOOKUP($A174,'2nde'!$A:$F,4,FALSE),0)</f>
        <v>0</v>
      </c>
      <c r="T174" s="77">
        <f>IFERROR(VLOOKUP($A174,'1ere'!$A:$F,4,FALSE),0)</f>
        <v>0</v>
      </c>
      <c r="U174" s="77">
        <f>IFERROR(VLOOKUP($A174,terminale!$A:$F,4,FALSE),0)</f>
        <v>0</v>
      </c>
      <c r="V174" s="31">
        <f>E174*D174</f>
        <v>0</v>
      </c>
    </row>
    <row r="175" spans="1:22" s="48" customFormat="1" ht="15" customHeight="1" x14ac:dyDescent="0.2">
      <c r="B175" s="46"/>
      <c r="C175" s="105" t="s">
        <v>453</v>
      </c>
      <c r="D175" s="105"/>
      <c r="E175" s="105"/>
      <c r="F175" s="105"/>
      <c r="G175" s="105"/>
      <c r="H175" s="105"/>
      <c r="I175" s="105"/>
      <c r="J175" s="105"/>
      <c r="K175" s="105"/>
      <c r="L175" s="105"/>
      <c r="M175" s="105"/>
      <c r="N175" s="105"/>
      <c r="O175" s="105"/>
      <c r="P175" s="105"/>
      <c r="Q175" s="105"/>
      <c r="R175" s="105"/>
      <c r="S175" s="105"/>
      <c r="T175" s="105"/>
      <c r="U175" s="105"/>
      <c r="V175" s="105"/>
    </row>
    <row r="176" spans="1:22" ht="16" x14ac:dyDescent="0.2">
      <c r="A176" s="21" t="s">
        <v>188</v>
      </c>
      <c r="B176" s="46">
        <f>E176</f>
        <v>0</v>
      </c>
      <c r="C176" s="51" t="str">
        <f>VLOOKUP($A176,data!$A:$F,2,FALSE)</f>
        <v>Tipp-ex pocket mini mouse 5mmx6m</v>
      </c>
      <c r="D176" s="27">
        <f>VLOOKUP($A176,data!$A:$F,5,FALSE)</f>
        <v>2.2000000000000002</v>
      </c>
      <c r="E176" s="52">
        <f>F176+G176+H176+I176+J176+K176+L176+M176+N176+O176+P176+Q176+R176+S176+T176+U176</f>
        <v>0</v>
      </c>
      <c r="F176" s="64"/>
      <c r="G176" s="71">
        <f>IFERROR(VLOOKUP($A176,PS!$A:$F,4,FALSE),0)</f>
        <v>0</v>
      </c>
      <c r="H176" s="71">
        <f>IFERROR(VLOOKUP($A176,MS!$A:$F,4,FALSE),0)</f>
        <v>0</v>
      </c>
      <c r="I176" s="71">
        <f>IFERROR(VLOOKUP($A176,GS!$A:$F,4,FALSE),0)</f>
        <v>0</v>
      </c>
      <c r="J176" s="73">
        <f>IFERROR(VLOOKUP($A176,CP!$A:$F,4,FALSE),0)</f>
        <v>0</v>
      </c>
      <c r="K176" s="73">
        <f>IFERROR(VLOOKUP($A176,'CE1'!$A:$F,4,FALSE),0)</f>
        <v>0</v>
      </c>
      <c r="L176" s="73">
        <f>IFERROR(VLOOKUP($A176,'CE2'!$A:$F,4,FALSE),0)</f>
        <v>0</v>
      </c>
      <c r="M176" s="73">
        <f>IFERROR(VLOOKUP($A176,'CM1'!$A:$F,4,FALSE),0)</f>
        <v>0</v>
      </c>
      <c r="N176" s="73">
        <f>IFERROR(VLOOKUP($A176,'CM2'!$A:$F,4,FALSE),0)</f>
        <v>0</v>
      </c>
      <c r="O176" s="75">
        <f>IFERROR(VLOOKUP($A176,'6e'!$A:$T,4,FALSE),0)</f>
        <v>0</v>
      </c>
      <c r="P176" s="75">
        <f>IFERROR(VLOOKUP($A176,'5e'!$A:$F,4,FALSE),0)</f>
        <v>0</v>
      </c>
      <c r="Q176" s="75">
        <f>IFERROR(VLOOKUP($A176,'4e'!$A:$F,4,FALSE),0)</f>
        <v>0</v>
      </c>
      <c r="R176" s="75">
        <f>IFERROR(VLOOKUP($A176,'3e'!$A:$F,4,FALSE),0)</f>
        <v>0</v>
      </c>
      <c r="S176" s="77">
        <f>IFERROR(VLOOKUP($A176,'2nde'!$A:$F,4,FALSE),0)</f>
        <v>0</v>
      </c>
      <c r="T176" s="77">
        <f>IFERROR(VLOOKUP($A176,'1ere'!$A:$F,4,FALSE),0)</f>
        <v>0</v>
      </c>
      <c r="U176" s="77">
        <f>IFERROR(VLOOKUP($A176,terminale!$A:$F,4,FALSE),0)</f>
        <v>0</v>
      </c>
      <c r="V176" s="31">
        <f>E176*D176</f>
        <v>0</v>
      </c>
    </row>
    <row r="177" spans="1:22" ht="16" x14ac:dyDescent="0.2">
      <c r="A177" s="21" t="s">
        <v>190</v>
      </c>
      <c r="B177" s="46">
        <f>E177</f>
        <v>0</v>
      </c>
      <c r="C177" s="51" t="str">
        <f>VLOOKUP($A177,data!$A:$F,2,FALSE)</f>
        <v>Tipp-ex roller easy refill 5mmx14m</v>
      </c>
      <c r="D177" s="27">
        <f>VLOOKUP($A177,data!$A:$F,5,FALSE)</f>
        <v>2.6</v>
      </c>
      <c r="E177" s="52">
        <f>F177+G177+H177+I177+J177+K177+L177+M177+N177+O177+P177+Q177+R177+S177+T177+U177</f>
        <v>0</v>
      </c>
      <c r="F177" s="64"/>
      <c r="G177" s="71">
        <f>IFERROR(VLOOKUP($A177,PS!$A:$F,4,FALSE),0)</f>
        <v>0</v>
      </c>
      <c r="H177" s="71">
        <f>IFERROR(VLOOKUP($A177,MS!$A:$F,4,FALSE),0)</f>
        <v>0</v>
      </c>
      <c r="I177" s="71">
        <f>IFERROR(VLOOKUP($A177,GS!$A:$F,4,FALSE),0)</f>
        <v>0</v>
      </c>
      <c r="J177" s="73">
        <f>IFERROR(VLOOKUP($A177,CP!$A:$F,4,FALSE),0)</f>
        <v>0</v>
      </c>
      <c r="K177" s="73">
        <f>IFERROR(VLOOKUP($A177,'CE1'!$A:$F,4,FALSE),0)</f>
        <v>0</v>
      </c>
      <c r="L177" s="73">
        <f>IFERROR(VLOOKUP($A177,'CE2'!$A:$F,4,FALSE),0)</f>
        <v>0</v>
      </c>
      <c r="M177" s="73">
        <f>IFERROR(VLOOKUP($A177,'CM1'!$A:$F,4,FALSE),0)</f>
        <v>0</v>
      </c>
      <c r="N177" s="73">
        <f>IFERROR(VLOOKUP($A177,'CM2'!$A:$F,4,FALSE),0)</f>
        <v>0</v>
      </c>
      <c r="O177" s="75">
        <f>IFERROR(VLOOKUP($A177,'6e'!$A:$T,4,FALSE),0)</f>
        <v>0</v>
      </c>
      <c r="P177" s="75">
        <f>IFERROR(VLOOKUP($A177,'5e'!$A:$F,4,FALSE),0)</f>
        <v>0</v>
      </c>
      <c r="Q177" s="75">
        <f>IFERROR(VLOOKUP($A177,'4e'!$A:$F,4,FALSE),0)</f>
        <v>0</v>
      </c>
      <c r="R177" s="75">
        <f>IFERROR(VLOOKUP($A177,'3e'!$A:$F,4,FALSE),0)</f>
        <v>0</v>
      </c>
      <c r="S177" s="77">
        <f>IFERROR(VLOOKUP($A177,'2nde'!$A:$F,4,FALSE),0)</f>
        <v>0</v>
      </c>
      <c r="T177" s="77">
        <f>IFERROR(VLOOKUP($A177,'1ere'!$A:$F,4,FALSE),0)</f>
        <v>0</v>
      </c>
      <c r="U177" s="77">
        <f>IFERROR(VLOOKUP($A177,terminale!$A:$F,4,FALSE),0)</f>
        <v>0</v>
      </c>
      <c r="V177" s="31">
        <f>E177*D177</f>
        <v>0</v>
      </c>
    </row>
    <row r="178" spans="1:22" ht="16" x14ac:dyDescent="0.2">
      <c r="A178" s="21" t="s">
        <v>189</v>
      </c>
      <c r="B178" s="46">
        <f>E178</f>
        <v>0</v>
      </c>
      <c r="C178" s="51" t="str">
        <f>VLOOKUP($A178,data!$A:$F,2,FALSE)</f>
        <v>Tipp-ex recharge easy refill 5mmx14m</v>
      </c>
      <c r="D178" s="27">
        <f>VLOOKUP($A178,data!$A:$F,5,FALSE)</f>
        <v>1.7</v>
      </c>
      <c r="E178" s="52">
        <f>F178+G178+H178+I178+J178+K178+L178+M178+N178+O178+P178+Q178+R178+S178+T178+U178</f>
        <v>0</v>
      </c>
      <c r="F178" s="64"/>
      <c r="G178" s="71">
        <f>IFERROR(VLOOKUP($A178,PS!$A:$F,4,FALSE),0)</f>
        <v>0</v>
      </c>
      <c r="H178" s="71">
        <f>IFERROR(VLOOKUP($A178,MS!$A:$F,4,FALSE),0)</f>
        <v>0</v>
      </c>
      <c r="I178" s="71">
        <f>IFERROR(VLOOKUP($A178,GS!$A:$F,4,FALSE),0)</f>
        <v>0</v>
      </c>
      <c r="J178" s="73">
        <f>IFERROR(VLOOKUP($A178,CP!$A:$F,4,FALSE),0)</f>
        <v>0</v>
      </c>
      <c r="K178" s="73">
        <f>IFERROR(VLOOKUP($A178,'CE1'!$A:$F,4,FALSE),0)</f>
        <v>0</v>
      </c>
      <c r="L178" s="73">
        <f>IFERROR(VLOOKUP($A178,'CE2'!$A:$F,4,FALSE),0)</f>
        <v>0</v>
      </c>
      <c r="M178" s="73">
        <f>IFERROR(VLOOKUP($A178,'CM1'!$A:$F,4,FALSE),0)</f>
        <v>0</v>
      </c>
      <c r="N178" s="73">
        <f>IFERROR(VLOOKUP($A178,'CM2'!$A:$F,4,FALSE),0)</f>
        <v>0</v>
      </c>
      <c r="O178" s="75">
        <f>IFERROR(VLOOKUP($A178,'6e'!$A:$T,4,FALSE),0)</f>
        <v>0</v>
      </c>
      <c r="P178" s="75">
        <f>IFERROR(VLOOKUP($A178,'5e'!$A:$F,4,FALSE),0)</f>
        <v>0</v>
      </c>
      <c r="Q178" s="75">
        <f>IFERROR(VLOOKUP($A178,'4e'!$A:$F,4,FALSE),0)</f>
        <v>0</v>
      </c>
      <c r="R178" s="75">
        <f>IFERROR(VLOOKUP($A178,'3e'!$A:$F,4,FALSE),0)</f>
        <v>0</v>
      </c>
      <c r="S178" s="77">
        <f>IFERROR(VLOOKUP($A178,'2nde'!$A:$F,4,FALSE),0)</f>
        <v>0</v>
      </c>
      <c r="T178" s="77">
        <f>IFERROR(VLOOKUP($A178,'1ere'!$A:$F,4,FALSE),0)</f>
        <v>0</v>
      </c>
      <c r="U178" s="77">
        <f>IFERROR(VLOOKUP($A178,terminale!$A:$F,4,FALSE),0)</f>
        <v>0</v>
      </c>
      <c r="V178" s="31">
        <f>E178*D178</f>
        <v>0</v>
      </c>
    </row>
    <row r="179" spans="1:22" s="48" customFormat="1" ht="15" customHeight="1" x14ac:dyDescent="0.2">
      <c r="B179" s="46"/>
      <c r="C179" s="105" t="s">
        <v>449</v>
      </c>
      <c r="D179" s="105"/>
      <c r="E179" s="105"/>
      <c r="F179" s="105"/>
      <c r="G179" s="105"/>
      <c r="H179" s="105"/>
      <c r="I179" s="105"/>
      <c r="J179" s="105"/>
      <c r="K179" s="105"/>
      <c r="L179" s="105"/>
      <c r="M179" s="105"/>
      <c r="N179" s="105"/>
      <c r="O179" s="105"/>
      <c r="P179" s="105"/>
      <c r="Q179" s="105"/>
      <c r="R179" s="105"/>
      <c r="S179" s="105"/>
      <c r="T179" s="105"/>
      <c r="U179" s="105"/>
      <c r="V179" s="105"/>
    </row>
    <row r="180" spans="1:22" ht="16" x14ac:dyDescent="0.2">
      <c r="A180" s="21" t="s">
        <v>24</v>
      </c>
      <c r="B180" s="46">
        <f t="shared" ref="B180:B182" si="29">E180</f>
        <v>0</v>
      </c>
      <c r="C180" s="51" t="str">
        <f>VLOOKUP($A180,data!$A:$F,2,FALSE)</f>
        <v>Agenda ***référence plus disponible***</v>
      </c>
      <c r="D180" s="27">
        <f>VLOOKUP($A180,data!$A:$F,5,FALSE)</f>
        <v>0</v>
      </c>
      <c r="E180" s="52">
        <f t="shared" ref="E180:E182" si="30">F180+G180+H180+I180+J180+K180+L180+M180+N180+O180+P180+Q180+R180+S180+T180+U180</f>
        <v>0</v>
      </c>
      <c r="F180" s="64"/>
      <c r="G180" s="71">
        <f>IFERROR(VLOOKUP($A180,PS!$A:$F,4,FALSE),0)</f>
        <v>0</v>
      </c>
      <c r="H180" s="71">
        <f>IFERROR(VLOOKUP($A180,MS!$A:$F,4,FALSE),0)</f>
        <v>0</v>
      </c>
      <c r="I180" s="71">
        <f>IFERROR(VLOOKUP($A180,GS!$A:$F,4,FALSE),0)</f>
        <v>0</v>
      </c>
      <c r="J180" s="73">
        <f>IFERROR(VLOOKUP($A180,CP!$A:$F,4,FALSE),0)</f>
        <v>0</v>
      </c>
      <c r="K180" s="73">
        <f>IFERROR(VLOOKUP($A180,'CE1'!$A:$F,4,FALSE),0)</f>
        <v>0</v>
      </c>
      <c r="L180" s="73">
        <f>IFERROR(VLOOKUP($A180,'CE2'!$A:$F,4,FALSE),0)</f>
        <v>0</v>
      </c>
      <c r="M180" s="73">
        <f>IFERROR(VLOOKUP($A180,'CM1'!$A:$F,4,FALSE),0)</f>
        <v>0</v>
      </c>
      <c r="N180" s="73">
        <f>IFERROR(VLOOKUP($A180,'CM2'!$A:$F,4,FALSE),0)</f>
        <v>0</v>
      </c>
      <c r="O180" s="75">
        <f>IFERROR(VLOOKUP($A180,'6e'!$A:$T,4,FALSE),0)</f>
        <v>0</v>
      </c>
      <c r="P180" s="75">
        <f>IFERROR(VLOOKUP($A180,'5e'!$A:$F,4,FALSE),0)</f>
        <v>0</v>
      </c>
      <c r="Q180" s="75">
        <f>IFERROR(VLOOKUP($A180,'4e'!$A:$F,4,FALSE),0)</f>
        <v>0</v>
      </c>
      <c r="R180" s="75">
        <f>IFERROR(VLOOKUP($A180,'3e'!$A:$F,4,FALSE),0)</f>
        <v>0</v>
      </c>
      <c r="S180" s="77">
        <f>IFERROR(VLOOKUP($A180,'2nde'!$A:$F,4,FALSE),0)</f>
        <v>0</v>
      </c>
      <c r="T180" s="77">
        <f>IFERROR(VLOOKUP($A180,'1ere'!$A:$F,4,FALSE),0)</f>
        <v>0</v>
      </c>
      <c r="U180" s="77">
        <f>IFERROR(VLOOKUP($A180,terminale!$A:$F,4,FALSE),0)</f>
        <v>0</v>
      </c>
      <c r="V180" s="31">
        <f t="shared" ref="V180:V182" si="31">E180*D180</f>
        <v>0</v>
      </c>
    </row>
    <row r="181" spans="1:22" ht="16" x14ac:dyDescent="0.2">
      <c r="A181" s="21" t="s">
        <v>25</v>
      </c>
      <c r="B181" s="46">
        <f t="shared" si="29"/>
        <v>0</v>
      </c>
      <c r="C181" s="51" t="str">
        <f>VLOOKUP($A181,data!$A:$F,2,FALSE)</f>
        <v>Agenda ***référence plus disponible***</v>
      </c>
      <c r="D181" s="27">
        <f>VLOOKUP($A181,data!$A:$F,5,FALSE)</f>
        <v>0</v>
      </c>
      <c r="E181" s="52">
        <f t="shared" si="30"/>
        <v>0</v>
      </c>
      <c r="F181" s="64"/>
      <c r="G181" s="71">
        <f>IFERROR(VLOOKUP($A181,PS!$A:$F,4,FALSE),0)</f>
        <v>0</v>
      </c>
      <c r="H181" s="71">
        <f>IFERROR(VLOOKUP($A181,MS!$A:$F,4,FALSE),0)</f>
        <v>0</v>
      </c>
      <c r="I181" s="71">
        <f>IFERROR(VLOOKUP($A181,GS!$A:$F,4,FALSE),0)</f>
        <v>0</v>
      </c>
      <c r="J181" s="73">
        <f>IFERROR(VLOOKUP($A181,CP!$A:$F,4,FALSE),0)</f>
        <v>0</v>
      </c>
      <c r="K181" s="73">
        <f>IFERROR(VLOOKUP($A181,'CE1'!$A:$F,4,FALSE),0)</f>
        <v>0</v>
      </c>
      <c r="L181" s="73">
        <f>IFERROR(VLOOKUP($A181,'CE2'!$A:$F,4,FALSE),0)</f>
        <v>0</v>
      </c>
      <c r="M181" s="73">
        <f>IFERROR(VLOOKUP($A181,'CM1'!$A:$F,4,FALSE),0)</f>
        <v>0</v>
      </c>
      <c r="N181" s="73">
        <f>IFERROR(VLOOKUP($A181,'CM2'!$A:$F,4,FALSE),0)</f>
        <v>0</v>
      </c>
      <c r="O181" s="75">
        <f>IFERROR(VLOOKUP($A181,'6e'!$A:$T,4,FALSE),0)</f>
        <v>0</v>
      </c>
      <c r="P181" s="75">
        <f>IFERROR(VLOOKUP($A181,'5e'!$A:$F,4,FALSE),0)</f>
        <v>0</v>
      </c>
      <c r="Q181" s="75">
        <f>IFERROR(VLOOKUP($A181,'4e'!$A:$F,4,FALSE),0)</f>
        <v>0</v>
      </c>
      <c r="R181" s="75">
        <f>IFERROR(VLOOKUP($A181,'3e'!$A:$F,4,FALSE),0)</f>
        <v>0</v>
      </c>
      <c r="S181" s="77">
        <f>IFERROR(VLOOKUP($A181,'2nde'!$A:$F,4,FALSE),0)</f>
        <v>0</v>
      </c>
      <c r="T181" s="77">
        <f>IFERROR(VLOOKUP($A181,'1ere'!$A:$F,4,FALSE),0)</f>
        <v>0</v>
      </c>
      <c r="U181" s="77">
        <f>IFERROR(VLOOKUP($A181,terminale!$A:$F,4,FALSE),0)</f>
        <v>0</v>
      </c>
      <c r="V181" s="31">
        <f t="shared" si="31"/>
        <v>0</v>
      </c>
    </row>
    <row r="182" spans="1:22" ht="16" x14ac:dyDescent="0.2">
      <c r="A182" s="21" t="s">
        <v>26</v>
      </c>
      <c r="B182" s="46">
        <f t="shared" si="29"/>
        <v>0</v>
      </c>
      <c r="C182" s="51" t="str">
        <f>VLOOKUP($A182,data!$A:$F,2,FALSE)</f>
        <v>Agenda ***référence plus disponible***</v>
      </c>
      <c r="D182" s="27">
        <f>VLOOKUP($A182,data!$A:$F,5,FALSE)</f>
        <v>0</v>
      </c>
      <c r="E182" s="52">
        <f t="shared" si="30"/>
        <v>0</v>
      </c>
      <c r="F182" s="64"/>
      <c r="G182" s="71">
        <f>IFERROR(VLOOKUP($A182,PS!$A:$F,4,FALSE),0)</f>
        <v>0</v>
      </c>
      <c r="H182" s="71">
        <f>IFERROR(VLOOKUP($A182,MS!$A:$F,4,FALSE),0)</f>
        <v>0</v>
      </c>
      <c r="I182" s="71">
        <f>IFERROR(VLOOKUP($A182,GS!$A:$F,4,FALSE),0)</f>
        <v>0</v>
      </c>
      <c r="J182" s="73">
        <f>IFERROR(VLOOKUP($A182,CP!$A:$F,4,FALSE),0)</f>
        <v>0</v>
      </c>
      <c r="K182" s="73">
        <f>IFERROR(VLOOKUP($A182,'CE1'!$A:$F,4,FALSE),0)</f>
        <v>0</v>
      </c>
      <c r="L182" s="73">
        <f>IFERROR(VLOOKUP($A182,'CE2'!$A:$F,4,FALSE),0)</f>
        <v>0</v>
      </c>
      <c r="M182" s="73">
        <f>IFERROR(VLOOKUP($A182,'CM1'!$A:$F,4,FALSE),0)</f>
        <v>0</v>
      </c>
      <c r="N182" s="73">
        <f>IFERROR(VLOOKUP($A182,'CM2'!$A:$F,4,FALSE),0)</f>
        <v>0</v>
      </c>
      <c r="O182" s="75">
        <f>IFERROR(VLOOKUP($A182,'6e'!$A:$T,4,FALSE),0)</f>
        <v>0</v>
      </c>
      <c r="P182" s="75">
        <f>IFERROR(VLOOKUP($A182,'5e'!$A:$F,4,FALSE),0)</f>
        <v>0</v>
      </c>
      <c r="Q182" s="75">
        <f>IFERROR(VLOOKUP($A182,'4e'!$A:$F,4,FALSE),0)</f>
        <v>0</v>
      </c>
      <c r="R182" s="75">
        <f>IFERROR(VLOOKUP($A182,'3e'!$A:$F,4,FALSE),0)</f>
        <v>0</v>
      </c>
      <c r="S182" s="77">
        <f>IFERROR(VLOOKUP($A182,'2nde'!$A:$F,4,FALSE),0)</f>
        <v>0</v>
      </c>
      <c r="T182" s="77">
        <f>IFERROR(VLOOKUP($A182,'1ere'!$A:$F,4,FALSE),0)</f>
        <v>0</v>
      </c>
      <c r="U182" s="77">
        <f>IFERROR(VLOOKUP($A182,terminale!$A:$F,4,FALSE),0)</f>
        <v>0</v>
      </c>
      <c r="V182" s="31">
        <f t="shared" si="31"/>
        <v>0</v>
      </c>
    </row>
    <row r="183" spans="1:22" ht="16" x14ac:dyDescent="0.2">
      <c r="A183" s="21" t="s">
        <v>63</v>
      </c>
      <c r="B183" s="46">
        <f t="shared" ref="B183" si="32">E183</f>
        <v>0</v>
      </c>
      <c r="C183" s="51" t="str">
        <f>VLOOKUP($A183,data!$A:$F,2,FALSE)</f>
        <v>Cahier de texte à spirales 17 x 22 124 pages (bleu, rouge)</v>
      </c>
      <c r="D183" s="27">
        <f>VLOOKUP($A183,data!$A:$F,5,FALSE)</f>
        <v>2.2000000000000002</v>
      </c>
      <c r="E183" s="52">
        <f t="shared" ref="E183:E210" si="33">F183+G183+H183+I183+J183+K183+L183+M183+N183+O183+P183+Q183+R183+S183+T183+U183</f>
        <v>0</v>
      </c>
      <c r="F183" s="64"/>
      <c r="G183" s="71">
        <f>IFERROR(VLOOKUP($A183,PS!$A:$F,4,FALSE),0)</f>
        <v>0</v>
      </c>
      <c r="H183" s="71">
        <f>IFERROR(VLOOKUP($A183,MS!$A:$F,4,FALSE),0)</f>
        <v>0</v>
      </c>
      <c r="I183" s="71">
        <f>IFERROR(VLOOKUP($A183,GS!$A:$F,4,FALSE),0)</f>
        <v>0</v>
      </c>
      <c r="J183" s="73">
        <f>IFERROR(VLOOKUP($A183,CP!$A:$F,4,FALSE),0)</f>
        <v>0</v>
      </c>
      <c r="K183" s="73">
        <f>IFERROR(VLOOKUP($A183,'CE1'!$A:$F,4,FALSE),0)</f>
        <v>0</v>
      </c>
      <c r="L183" s="73">
        <f>IFERROR(VLOOKUP($A183,'CE2'!$A:$F,4,FALSE),0)</f>
        <v>0</v>
      </c>
      <c r="M183" s="73">
        <f>IFERROR(VLOOKUP($A183,'CM1'!$A:$F,4,FALSE),0)</f>
        <v>0</v>
      </c>
      <c r="N183" s="73">
        <f>IFERROR(VLOOKUP($A183,'CM2'!$A:$F,4,FALSE),0)</f>
        <v>0</v>
      </c>
      <c r="O183" s="75">
        <f>IFERROR(VLOOKUP($A183,'6e'!$A:$T,4,FALSE),0)</f>
        <v>0</v>
      </c>
      <c r="P183" s="75">
        <f>IFERROR(VLOOKUP($A183,'5e'!$A:$F,4,FALSE),0)</f>
        <v>0</v>
      </c>
      <c r="Q183" s="75">
        <f>IFERROR(VLOOKUP($A183,'4e'!$A:$F,4,FALSE),0)</f>
        <v>0</v>
      </c>
      <c r="R183" s="75">
        <f>IFERROR(VLOOKUP($A183,'3e'!$A:$F,4,FALSE),0)</f>
        <v>0</v>
      </c>
      <c r="S183" s="77">
        <f>IFERROR(VLOOKUP($A183,'2nde'!$A:$F,4,FALSE),0)</f>
        <v>0</v>
      </c>
      <c r="T183" s="77">
        <f>IFERROR(VLOOKUP($A183,'1ere'!$A:$F,4,FALSE),0)</f>
        <v>0</v>
      </c>
      <c r="U183" s="77">
        <f>IFERROR(VLOOKUP($A183,terminale!$A:$F,4,FALSE),0)</f>
        <v>0</v>
      </c>
      <c r="V183" s="31">
        <f t="shared" ref="V183" si="34">E183*D183</f>
        <v>0</v>
      </c>
    </row>
    <row r="184" spans="1:22" s="48" customFormat="1" ht="15" customHeight="1" x14ac:dyDescent="0.2">
      <c r="B184" s="46"/>
      <c r="C184" s="105" t="s">
        <v>454</v>
      </c>
      <c r="D184" s="105"/>
      <c r="E184" s="105"/>
      <c r="F184" s="105"/>
      <c r="G184" s="105"/>
      <c r="H184" s="105"/>
      <c r="I184" s="105"/>
      <c r="J184" s="105"/>
      <c r="K184" s="105"/>
      <c r="L184" s="105"/>
      <c r="M184" s="105"/>
      <c r="N184" s="105"/>
      <c r="O184" s="105"/>
      <c r="P184" s="105"/>
      <c r="Q184" s="105"/>
      <c r="R184" s="105"/>
      <c r="S184" s="105"/>
      <c r="T184" s="105"/>
      <c r="U184" s="105"/>
      <c r="V184" s="105"/>
    </row>
    <row r="185" spans="1:22" ht="16" x14ac:dyDescent="0.2">
      <c r="A185" s="21" t="s">
        <v>122</v>
      </c>
      <c r="B185" s="46">
        <f t="shared" ref="B185" si="35">E185</f>
        <v>0</v>
      </c>
      <c r="C185" s="51" t="str">
        <f>VLOOKUP($A185,data!$A:$F,2,FALSE)</f>
        <v>Fiches bristol perforées blanches (125x200) 5x5 (50x)</v>
      </c>
      <c r="D185" s="27">
        <f>VLOOKUP($A185,data!$A:$F,5,FALSE)</f>
        <v>1.7</v>
      </c>
      <c r="E185" s="52">
        <f t="shared" si="33"/>
        <v>0</v>
      </c>
      <c r="F185" s="64"/>
      <c r="G185" s="71">
        <f>IFERROR(VLOOKUP($A185,PS!$A:$F,4,FALSE),0)</f>
        <v>0</v>
      </c>
      <c r="H185" s="71">
        <f>IFERROR(VLOOKUP($A185,MS!$A:$F,4,FALSE),0)</f>
        <v>0</v>
      </c>
      <c r="I185" s="71">
        <f>IFERROR(VLOOKUP($A185,GS!$A:$F,4,FALSE),0)</f>
        <v>0</v>
      </c>
      <c r="J185" s="73">
        <f>IFERROR(VLOOKUP($A185,CP!$A:$F,4,FALSE),0)</f>
        <v>0</v>
      </c>
      <c r="K185" s="73">
        <f>IFERROR(VLOOKUP($A185,'CE1'!$A:$F,4,FALSE),0)</f>
        <v>0</v>
      </c>
      <c r="L185" s="73">
        <f>IFERROR(VLOOKUP($A185,'CE2'!$A:$F,4,FALSE),0)</f>
        <v>0</v>
      </c>
      <c r="M185" s="73">
        <f>IFERROR(VLOOKUP($A185,'CM1'!$A:$F,4,FALSE),0)</f>
        <v>0</v>
      </c>
      <c r="N185" s="73">
        <f>IFERROR(VLOOKUP($A185,'CM2'!$A:$F,4,FALSE),0)</f>
        <v>0</v>
      </c>
      <c r="O185" s="75">
        <f>IFERROR(VLOOKUP($A185,'6e'!$A:$T,4,FALSE),0)</f>
        <v>0</v>
      </c>
      <c r="P185" s="75">
        <f>IFERROR(VLOOKUP($A185,'5e'!$A:$F,4,FALSE),0)</f>
        <v>0</v>
      </c>
      <c r="Q185" s="75">
        <f>IFERROR(VLOOKUP($A185,'4e'!$A:$F,4,FALSE),0)</f>
        <v>0</v>
      </c>
      <c r="R185" s="75">
        <f>IFERROR(VLOOKUP($A185,'3e'!$A:$F,4,FALSE),0)</f>
        <v>0</v>
      </c>
      <c r="S185" s="77">
        <f>IFERROR(VLOOKUP($A185,'2nde'!$A:$F,4,FALSE),0)</f>
        <v>0</v>
      </c>
      <c r="T185" s="77">
        <f>IFERROR(VLOOKUP($A185,'1ere'!$A:$F,4,FALSE),0)</f>
        <v>0</v>
      </c>
      <c r="U185" s="77">
        <f>IFERROR(VLOOKUP($A185,terminale!$A:$F,4,FALSE),0)</f>
        <v>0</v>
      </c>
      <c r="V185" s="31">
        <f t="shared" ref="V185" si="36">E185*D185</f>
        <v>0</v>
      </c>
    </row>
    <row r="186" spans="1:22" ht="16" x14ac:dyDescent="0.2">
      <c r="A186" s="21" t="s">
        <v>123</v>
      </c>
      <c r="B186" s="46">
        <f t="shared" ref="B186:B189" si="37">E186</f>
        <v>0</v>
      </c>
      <c r="C186" s="51" t="str">
        <f>VLOOKUP($A186,data!$A:$F,2,FALSE)</f>
        <v>Fiches bristol perforées blanches A5 (148x210) 5x5 (30x) en bloc</v>
      </c>
      <c r="D186" s="27">
        <f>VLOOKUP($A186,data!$A:$F,5,FALSE)</f>
        <v>1.7</v>
      </c>
      <c r="E186" s="52">
        <f t="shared" si="33"/>
        <v>0</v>
      </c>
      <c r="F186" s="64"/>
      <c r="G186" s="71">
        <f>IFERROR(VLOOKUP($A186,PS!$A:$F,4,FALSE),0)</f>
        <v>0</v>
      </c>
      <c r="H186" s="71">
        <f>IFERROR(VLOOKUP($A186,MS!$A:$F,4,FALSE),0)</f>
        <v>0</v>
      </c>
      <c r="I186" s="71">
        <f>IFERROR(VLOOKUP($A186,GS!$A:$F,4,FALSE),0)</f>
        <v>0</v>
      </c>
      <c r="J186" s="73">
        <f>IFERROR(VLOOKUP($A186,CP!$A:$F,4,FALSE),0)</f>
        <v>0</v>
      </c>
      <c r="K186" s="73">
        <f>IFERROR(VLOOKUP($A186,'CE1'!$A:$F,4,FALSE),0)</f>
        <v>0</v>
      </c>
      <c r="L186" s="73">
        <f>IFERROR(VLOOKUP($A186,'CE2'!$A:$F,4,FALSE),0)</f>
        <v>0</v>
      </c>
      <c r="M186" s="73">
        <f>IFERROR(VLOOKUP($A186,'CM1'!$A:$F,4,FALSE),0)</f>
        <v>0</v>
      </c>
      <c r="N186" s="73">
        <f>IFERROR(VLOOKUP($A186,'CM2'!$A:$F,4,FALSE),0)</f>
        <v>0</v>
      </c>
      <c r="O186" s="75">
        <f>IFERROR(VLOOKUP($A186,'6e'!$A:$T,4,FALSE),0)</f>
        <v>0</v>
      </c>
      <c r="P186" s="75">
        <f>IFERROR(VLOOKUP($A186,'5e'!$A:$F,4,FALSE),0)</f>
        <v>0</v>
      </c>
      <c r="Q186" s="75">
        <f>IFERROR(VLOOKUP($A186,'4e'!$A:$F,4,FALSE),0)</f>
        <v>0</v>
      </c>
      <c r="R186" s="75">
        <f>IFERROR(VLOOKUP($A186,'3e'!$A:$F,4,FALSE),0)</f>
        <v>0</v>
      </c>
      <c r="S186" s="77">
        <f>IFERROR(VLOOKUP($A186,'2nde'!$A:$F,4,FALSE),0)</f>
        <v>0</v>
      </c>
      <c r="T186" s="77">
        <f>IFERROR(VLOOKUP($A186,'1ere'!$A:$F,4,FALSE),0)</f>
        <v>0</v>
      </c>
      <c r="U186" s="77">
        <f>IFERROR(VLOOKUP($A186,terminale!$A:$F,4,FALSE),0)</f>
        <v>0</v>
      </c>
      <c r="V186" s="31">
        <f t="shared" ref="V186:V189" si="38">E186*D186</f>
        <v>0</v>
      </c>
    </row>
    <row r="187" spans="1:22" ht="16" x14ac:dyDescent="0.2">
      <c r="A187" s="21" t="s">
        <v>124</v>
      </c>
      <c r="B187" s="46">
        <f t="shared" si="37"/>
        <v>0</v>
      </c>
      <c r="C187" s="51" t="str">
        <f>VLOOKUP($A187,data!$A:$F,2,FALSE)</f>
        <v>Fiches bristol perforées blanches A5 (148x210) 5x5 (50x)</v>
      </c>
      <c r="D187" s="27">
        <f>VLOOKUP($A187,data!$A:$F,5,FALSE)</f>
        <v>1.7</v>
      </c>
      <c r="E187" s="52">
        <f t="shared" si="33"/>
        <v>0</v>
      </c>
      <c r="F187" s="64"/>
      <c r="G187" s="71">
        <f>IFERROR(VLOOKUP($A187,PS!$A:$F,4,FALSE),0)</f>
        <v>0</v>
      </c>
      <c r="H187" s="71">
        <f>IFERROR(VLOOKUP($A187,MS!$A:$F,4,FALSE),0)</f>
        <v>0</v>
      </c>
      <c r="I187" s="71">
        <f>IFERROR(VLOOKUP($A187,GS!$A:$F,4,FALSE),0)</f>
        <v>0</v>
      </c>
      <c r="J187" s="73">
        <f>IFERROR(VLOOKUP($A187,CP!$A:$F,4,FALSE),0)</f>
        <v>0</v>
      </c>
      <c r="K187" s="73">
        <f>IFERROR(VLOOKUP($A187,'CE1'!$A:$F,4,FALSE),0)</f>
        <v>0</v>
      </c>
      <c r="L187" s="73">
        <f>IFERROR(VLOOKUP($A187,'CE2'!$A:$F,4,FALSE),0)</f>
        <v>0</v>
      </c>
      <c r="M187" s="73">
        <f>IFERROR(VLOOKUP($A187,'CM1'!$A:$F,4,FALSE),0)</f>
        <v>0</v>
      </c>
      <c r="N187" s="73">
        <f>IFERROR(VLOOKUP($A187,'CM2'!$A:$F,4,FALSE),0)</f>
        <v>0</v>
      </c>
      <c r="O187" s="75">
        <f>IFERROR(VLOOKUP($A187,'6e'!$A:$T,4,FALSE),0)</f>
        <v>0</v>
      </c>
      <c r="P187" s="75">
        <f>IFERROR(VLOOKUP($A187,'5e'!$A:$F,4,FALSE),0)</f>
        <v>0</v>
      </c>
      <c r="Q187" s="75">
        <f>IFERROR(VLOOKUP($A187,'4e'!$A:$F,4,FALSE),0)</f>
        <v>0</v>
      </c>
      <c r="R187" s="75">
        <f>IFERROR(VLOOKUP($A187,'3e'!$A:$F,4,FALSE),0)</f>
        <v>0</v>
      </c>
      <c r="S187" s="77">
        <f>IFERROR(VLOOKUP($A187,'2nde'!$A:$F,4,FALSE),0)</f>
        <v>0</v>
      </c>
      <c r="T187" s="77">
        <f>IFERROR(VLOOKUP($A187,'1ere'!$A:$F,4,FALSE),0)</f>
        <v>0</v>
      </c>
      <c r="U187" s="77">
        <f>IFERROR(VLOOKUP($A187,terminale!$A:$F,4,FALSE),0)</f>
        <v>0</v>
      </c>
      <c r="V187" s="31">
        <f t="shared" si="38"/>
        <v>0</v>
      </c>
    </row>
    <row r="188" spans="1:22" ht="16" x14ac:dyDescent="0.2">
      <c r="A188" s="21" t="s">
        <v>126</v>
      </c>
      <c r="B188" s="46">
        <f>E188</f>
        <v>0</v>
      </c>
      <c r="C188" s="51" t="str">
        <f>VLOOKUP($A188,data!$A:$F,2,FALSE)</f>
        <v>Fiches bristol perforées couleurs (125x200) 5x5 (50x)</v>
      </c>
      <c r="D188" s="27">
        <f>VLOOKUP($A188,data!$A:$F,5,FALSE)</f>
        <v>2.1</v>
      </c>
      <c r="E188" s="52">
        <f>F188+G188+H188+I188+J188+K188+L188+M188+N188+O188+P188+Q188+R188+S188+T188+U188</f>
        <v>0</v>
      </c>
      <c r="F188" s="64"/>
      <c r="G188" s="71">
        <f>IFERROR(VLOOKUP($A188,PS!$A:$F,4,FALSE),0)</f>
        <v>0</v>
      </c>
      <c r="H188" s="71">
        <f>IFERROR(VLOOKUP($A188,MS!$A:$F,4,FALSE),0)</f>
        <v>0</v>
      </c>
      <c r="I188" s="71">
        <f>IFERROR(VLOOKUP($A188,GS!$A:$F,4,FALSE),0)</f>
        <v>0</v>
      </c>
      <c r="J188" s="73">
        <f>IFERROR(VLOOKUP($A188,CP!$A:$F,4,FALSE),0)</f>
        <v>0</v>
      </c>
      <c r="K188" s="73">
        <f>IFERROR(VLOOKUP($A188,'CE1'!$A:$F,4,FALSE),0)</f>
        <v>0</v>
      </c>
      <c r="L188" s="73">
        <f>IFERROR(VLOOKUP($A188,'CE2'!$A:$F,4,FALSE),0)</f>
        <v>0</v>
      </c>
      <c r="M188" s="73">
        <f>IFERROR(VLOOKUP($A188,'CM1'!$A:$F,4,FALSE),0)</f>
        <v>0</v>
      </c>
      <c r="N188" s="73">
        <f>IFERROR(VLOOKUP($A188,'CM2'!$A:$F,4,FALSE),0)</f>
        <v>0</v>
      </c>
      <c r="O188" s="75">
        <f>IFERROR(VLOOKUP($A188,'6e'!$A:$T,4,FALSE),0)</f>
        <v>0</v>
      </c>
      <c r="P188" s="75">
        <f>IFERROR(VLOOKUP($A188,'5e'!$A:$F,4,FALSE),0)</f>
        <v>0</v>
      </c>
      <c r="Q188" s="75">
        <f>IFERROR(VLOOKUP($A188,'4e'!$A:$F,4,FALSE),0)</f>
        <v>0</v>
      </c>
      <c r="R188" s="75">
        <f>IFERROR(VLOOKUP($A188,'3e'!$A:$F,4,FALSE),0)</f>
        <v>0</v>
      </c>
      <c r="S188" s="77">
        <f>IFERROR(VLOOKUP($A188,'2nde'!$A:$F,4,FALSE),0)</f>
        <v>0</v>
      </c>
      <c r="T188" s="77">
        <f>IFERROR(VLOOKUP($A188,'1ere'!$A:$F,4,FALSE),0)</f>
        <v>0</v>
      </c>
      <c r="U188" s="77">
        <f>IFERROR(VLOOKUP($A188,terminale!$A:$F,4,FALSE),0)</f>
        <v>0</v>
      </c>
      <c r="V188" s="31">
        <f>E188*D188</f>
        <v>0</v>
      </c>
    </row>
    <row r="189" spans="1:22" ht="16" x14ac:dyDescent="0.2">
      <c r="A189" s="21" t="s">
        <v>125</v>
      </c>
      <c r="B189" s="46">
        <f t="shared" si="37"/>
        <v>0</v>
      </c>
      <c r="C189" s="51" t="str">
        <f>VLOOKUP($A189,data!$A:$F,2,FALSE)</f>
        <v>Fiches bristol perforées couleurs (100x150) 5x5 (100x)</v>
      </c>
      <c r="D189" s="27">
        <f>VLOOKUP($A189,data!$A:$F,5,FALSE)</f>
        <v>3.2</v>
      </c>
      <c r="E189" s="52">
        <f t="shared" si="33"/>
        <v>0</v>
      </c>
      <c r="F189" s="64"/>
      <c r="G189" s="71">
        <f>IFERROR(VLOOKUP($A189,PS!$A:$F,4,FALSE),0)</f>
        <v>0</v>
      </c>
      <c r="H189" s="71">
        <f>IFERROR(VLOOKUP($A189,MS!$A:$F,4,FALSE),0)</f>
        <v>0</v>
      </c>
      <c r="I189" s="71">
        <f>IFERROR(VLOOKUP($A189,GS!$A:$F,4,FALSE),0)</f>
        <v>0</v>
      </c>
      <c r="J189" s="73">
        <f>IFERROR(VLOOKUP($A189,CP!$A:$F,4,FALSE),0)</f>
        <v>0</v>
      </c>
      <c r="K189" s="73">
        <f>IFERROR(VLOOKUP($A189,'CE1'!$A:$F,4,FALSE),0)</f>
        <v>0</v>
      </c>
      <c r="L189" s="73">
        <f>IFERROR(VLOOKUP($A189,'CE2'!$A:$F,4,FALSE),0)</f>
        <v>0</v>
      </c>
      <c r="M189" s="73">
        <f>IFERROR(VLOOKUP($A189,'CM1'!$A:$F,4,FALSE),0)</f>
        <v>0</v>
      </c>
      <c r="N189" s="73">
        <f>IFERROR(VLOOKUP($A189,'CM2'!$A:$F,4,FALSE),0)</f>
        <v>0</v>
      </c>
      <c r="O189" s="75">
        <f>IFERROR(VLOOKUP($A189,'6e'!$A:$T,4,FALSE),0)</f>
        <v>0</v>
      </c>
      <c r="P189" s="75">
        <f>IFERROR(VLOOKUP($A189,'5e'!$A:$F,4,FALSE),0)</f>
        <v>0</v>
      </c>
      <c r="Q189" s="75">
        <f>IFERROR(VLOOKUP($A189,'4e'!$A:$F,4,FALSE),0)</f>
        <v>0</v>
      </c>
      <c r="R189" s="75">
        <f>IFERROR(VLOOKUP($A189,'3e'!$A:$F,4,FALSE),0)</f>
        <v>0</v>
      </c>
      <c r="S189" s="77">
        <f>IFERROR(VLOOKUP($A189,'2nde'!$A:$F,4,FALSE),0)</f>
        <v>0</v>
      </c>
      <c r="T189" s="77">
        <f>IFERROR(VLOOKUP($A189,'1ere'!$A:$F,4,FALSE),0)</f>
        <v>0</v>
      </c>
      <c r="U189" s="77">
        <f>IFERROR(VLOOKUP($A189,terminale!$A:$F,4,FALSE),0)</f>
        <v>0</v>
      </c>
      <c r="V189" s="31">
        <f t="shared" si="38"/>
        <v>0</v>
      </c>
    </row>
    <row r="190" spans="1:22" s="48" customFormat="1" ht="15" customHeight="1" x14ac:dyDescent="0.2">
      <c r="B190" s="46"/>
      <c r="C190" s="105" t="s">
        <v>455</v>
      </c>
      <c r="D190" s="105"/>
      <c r="E190" s="105"/>
      <c r="F190" s="105"/>
      <c r="G190" s="105"/>
      <c r="H190" s="105"/>
      <c r="I190" s="105"/>
      <c r="J190" s="105"/>
      <c r="K190" s="105"/>
      <c r="L190" s="105"/>
      <c r="M190" s="105"/>
      <c r="N190" s="105"/>
      <c r="O190" s="105"/>
      <c r="P190" s="105"/>
      <c r="Q190" s="105"/>
      <c r="R190" s="105"/>
      <c r="S190" s="105"/>
      <c r="T190" s="105"/>
      <c r="U190" s="105"/>
      <c r="V190" s="105"/>
    </row>
    <row r="191" spans="1:22" ht="16" x14ac:dyDescent="0.2">
      <c r="A191" s="21" t="s">
        <v>191</v>
      </c>
      <c r="B191" s="46">
        <f t="shared" ref="B191:B210" si="39">E191</f>
        <v>0</v>
      </c>
      <c r="C191" s="51" t="str">
        <f>VLOOKUP($A191,data!$A:$F,2,FALSE)</f>
        <v>brad 01 - Cahier 24 x 32 PP DESSIN 96 pages incolore</v>
      </c>
      <c r="D191" s="27">
        <f>VLOOKUP($A191,data!$A:$F,5,FALSE)</f>
        <v>1.4</v>
      </c>
      <c r="E191" s="52">
        <f t="shared" si="33"/>
        <v>0</v>
      </c>
      <c r="F191" s="64"/>
      <c r="G191" s="71">
        <f>IFERROR(VLOOKUP($A191,PS!$A:$F,4,FALSE),0)</f>
        <v>0</v>
      </c>
      <c r="H191" s="71">
        <f>IFERROR(VLOOKUP($A191,MS!$A:$F,4,FALSE),0)</f>
        <v>0</v>
      </c>
      <c r="I191" s="71">
        <f>IFERROR(VLOOKUP($A191,GS!$A:$F,4,FALSE),0)</f>
        <v>0</v>
      </c>
      <c r="J191" s="73">
        <f>IFERROR(VLOOKUP($A191,CP!$A:$F,4,FALSE),0)</f>
        <v>0</v>
      </c>
      <c r="K191" s="73">
        <f>IFERROR(VLOOKUP($A191,'CE1'!$A:$F,4,FALSE),0)</f>
        <v>0</v>
      </c>
      <c r="L191" s="73">
        <f>IFERROR(VLOOKUP($A191,'CE2'!$A:$F,4,FALSE),0)</f>
        <v>0</v>
      </c>
      <c r="M191" s="73">
        <f>IFERROR(VLOOKUP($A191,'CM1'!$A:$F,4,FALSE),0)</f>
        <v>0</v>
      </c>
      <c r="N191" s="73">
        <f>IFERROR(VLOOKUP($A191,'CM2'!$A:$F,4,FALSE),0)</f>
        <v>0</v>
      </c>
      <c r="O191" s="75">
        <f>IFERROR(VLOOKUP($A191,'6e'!$A:$T,4,FALSE),0)</f>
        <v>0</v>
      </c>
      <c r="P191" s="75">
        <f>IFERROR(VLOOKUP($A191,'5e'!$A:$F,4,FALSE),0)</f>
        <v>0</v>
      </c>
      <c r="Q191" s="75">
        <f>IFERROR(VLOOKUP($A191,'4e'!$A:$F,4,FALSE),0)</f>
        <v>0</v>
      </c>
      <c r="R191" s="75">
        <f>IFERROR(VLOOKUP($A191,'3e'!$A:$F,4,FALSE),0)</f>
        <v>0</v>
      </c>
      <c r="S191" s="77">
        <f>IFERROR(VLOOKUP($A191,'2nde'!$A:$F,4,FALSE),0)</f>
        <v>0</v>
      </c>
      <c r="T191" s="77">
        <f>IFERROR(VLOOKUP($A191,'1ere'!$A:$F,4,FALSE),0)</f>
        <v>0</v>
      </c>
      <c r="U191" s="77">
        <f>IFERROR(VLOOKUP($A191,terminale!$A:$F,4,FALSE),0)</f>
        <v>0</v>
      </c>
      <c r="V191" s="31">
        <f t="shared" ref="V191:V210" si="40">E191*D191</f>
        <v>0</v>
      </c>
    </row>
    <row r="192" spans="1:22" ht="16" x14ac:dyDescent="0.2">
      <c r="A192" s="21" t="s">
        <v>195</v>
      </c>
      <c r="B192" s="46">
        <f t="shared" si="39"/>
        <v>0</v>
      </c>
      <c r="C192" s="51" t="str">
        <f>VLOOKUP($A192,data!$A:$F,2,FALSE)</f>
        <v>brad 05 - Cahier A4 PP SEYES 96 pages (incolore, gris, rouge, bleu, orange)</v>
      </c>
      <c r="D192" s="27">
        <f>VLOOKUP($A192,data!$A:$F,5,FALSE)</f>
        <v>0.8</v>
      </c>
      <c r="E192" s="52">
        <f t="shared" si="33"/>
        <v>0</v>
      </c>
      <c r="F192" s="64"/>
      <c r="G192" s="71">
        <f>IFERROR(VLOOKUP($A192,PS!$A:$F,4,FALSE),0)</f>
        <v>0</v>
      </c>
      <c r="H192" s="71">
        <f>IFERROR(VLOOKUP($A192,MS!$A:$F,4,FALSE),0)</f>
        <v>0</v>
      </c>
      <c r="I192" s="71">
        <f>IFERROR(VLOOKUP($A192,GS!$A:$F,4,FALSE),0)</f>
        <v>0</v>
      </c>
      <c r="J192" s="73">
        <f>IFERROR(VLOOKUP($A192,CP!$A:$F,4,FALSE),0)</f>
        <v>0</v>
      </c>
      <c r="K192" s="73">
        <f>IFERROR(VLOOKUP($A192,'CE1'!$A:$F,4,FALSE),0)</f>
        <v>0</v>
      </c>
      <c r="L192" s="73">
        <f>IFERROR(VLOOKUP($A192,'CE2'!$A:$F,4,FALSE),0)</f>
        <v>0</v>
      </c>
      <c r="M192" s="73">
        <f>IFERROR(VLOOKUP($A192,'CM1'!$A:$F,4,FALSE),0)</f>
        <v>0</v>
      </c>
      <c r="N192" s="73">
        <f>IFERROR(VLOOKUP($A192,'CM2'!$A:$F,4,FALSE),0)</f>
        <v>0</v>
      </c>
      <c r="O192" s="75">
        <f>IFERROR(VLOOKUP($A192,'6e'!$A:$T,4,FALSE),0)</f>
        <v>0</v>
      </c>
      <c r="P192" s="75">
        <f>IFERROR(VLOOKUP($A192,'5e'!$A:$F,4,FALSE),0)</f>
        <v>0</v>
      </c>
      <c r="Q192" s="75">
        <f>IFERROR(VLOOKUP($A192,'4e'!$A:$F,4,FALSE),0)</f>
        <v>0</v>
      </c>
      <c r="R192" s="75">
        <f>IFERROR(VLOOKUP($A192,'3e'!$A:$F,4,FALSE),0)</f>
        <v>0</v>
      </c>
      <c r="S192" s="77">
        <f>IFERROR(VLOOKUP($A192,'2nde'!$A:$F,4,FALSE),0)</f>
        <v>0</v>
      </c>
      <c r="T192" s="77">
        <f>IFERROR(VLOOKUP($A192,'1ere'!$A:$F,4,FALSE),0)</f>
        <v>0</v>
      </c>
      <c r="U192" s="77">
        <f>IFERROR(VLOOKUP($A192,terminale!$A:$F,4,FALSE),0)</f>
        <v>0</v>
      </c>
      <c r="V192" s="31">
        <f t="shared" si="40"/>
        <v>0</v>
      </c>
    </row>
    <row r="193" spans="1:22" ht="16" x14ac:dyDescent="0.2">
      <c r="A193" s="21" t="s">
        <v>196</v>
      </c>
      <c r="B193" s="46">
        <f t="shared" si="39"/>
        <v>0</v>
      </c>
      <c r="C193" s="51" t="str">
        <f>VLOOKUP($A193,data!$A:$F,2,FALSE)</f>
        <v>brad 06 - Cahier A4 cartonné SEYES 96 pages (bleu, jaune, vert, rouge)</v>
      </c>
      <c r="D193" s="27">
        <f>VLOOKUP($A193,data!$A:$F,5,FALSE)</f>
        <v>0.7</v>
      </c>
      <c r="E193" s="52">
        <f t="shared" si="33"/>
        <v>0</v>
      </c>
      <c r="F193" s="64"/>
      <c r="G193" s="71">
        <f>IFERROR(VLOOKUP($A193,PS!$A:$F,4,FALSE),0)</f>
        <v>0</v>
      </c>
      <c r="H193" s="71">
        <f>IFERROR(VLOOKUP($A193,MS!$A:$F,4,FALSE),0)</f>
        <v>0</v>
      </c>
      <c r="I193" s="71">
        <f>IFERROR(VLOOKUP($A193,GS!$A:$F,4,FALSE),0)</f>
        <v>0</v>
      </c>
      <c r="J193" s="73">
        <f>IFERROR(VLOOKUP($A193,CP!$A:$F,4,FALSE),0)</f>
        <v>0</v>
      </c>
      <c r="K193" s="73">
        <f>IFERROR(VLOOKUP($A193,'CE1'!$A:$F,4,FALSE),0)</f>
        <v>0</v>
      </c>
      <c r="L193" s="73">
        <f>IFERROR(VLOOKUP($A193,'CE2'!$A:$F,4,FALSE),0)</f>
        <v>0</v>
      </c>
      <c r="M193" s="73">
        <f>IFERROR(VLOOKUP($A193,'CM1'!$A:$F,4,FALSE),0)</f>
        <v>0</v>
      </c>
      <c r="N193" s="73">
        <f>IFERROR(VLOOKUP($A193,'CM2'!$A:$F,4,FALSE),0)</f>
        <v>0</v>
      </c>
      <c r="O193" s="75">
        <f>IFERROR(VLOOKUP($A193,'6e'!$A:$T,4,FALSE),0)</f>
        <v>0</v>
      </c>
      <c r="P193" s="75">
        <f>IFERROR(VLOOKUP($A193,'5e'!$A:$F,4,FALSE),0)</f>
        <v>0</v>
      </c>
      <c r="Q193" s="75">
        <f>IFERROR(VLOOKUP($A193,'4e'!$A:$F,4,FALSE),0)</f>
        <v>0</v>
      </c>
      <c r="R193" s="75">
        <f>IFERROR(VLOOKUP($A193,'3e'!$A:$F,4,FALSE),0)</f>
        <v>0</v>
      </c>
      <c r="S193" s="77">
        <f>IFERROR(VLOOKUP($A193,'2nde'!$A:$F,4,FALSE),0)</f>
        <v>0</v>
      </c>
      <c r="T193" s="77">
        <f>IFERROR(VLOOKUP($A193,'1ere'!$A:$F,4,FALSE),0)</f>
        <v>0</v>
      </c>
      <c r="U193" s="77">
        <f>IFERROR(VLOOKUP($A193,terminale!$A:$F,4,FALSE),0)</f>
        <v>0</v>
      </c>
      <c r="V193" s="31">
        <f t="shared" si="40"/>
        <v>0</v>
      </c>
    </row>
    <row r="194" spans="1:22" ht="16" x14ac:dyDescent="0.2">
      <c r="A194" s="21" t="s">
        <v>197</v>
      </c>
      <c r="B194" s="46">
        <f t="shared" si="39"/>
        <v>0</v>
      </c>
      <c r="C194" s="51" t="str">
        <f>VLOOKUP($A194,data!$A:$F,2,FALSE)</f>
        <v>brad 07 - Cahier A4 cartonné 5x5 96 pages (bleu, vert, rouge)</v>
      </c>
      <c r="D194" s="27">
        <f>VLOOKUP($A194,data!$A:$F,5,FALSE)</f>
        <v>0.6</v>
      </c>
      <c r="E194" s="52">
        <f t="shared" si="33"/>
        <v>0</v>
      </c>
      <c r="F194" s="64"/>
      <c r="G194" s="71">
        <f>IFERROR(VLOOKUP($A194,PS!$A:$F,4,FALSE),0)</f>
        <v>0</v>
      </c>
      <c r="H194" s="71">
        <f>IFERROR(VLOOKUP($A194,MS!$A:$F,4,FALSE),0)</f>
        <v>0</v>
      </c>
      <c r="I194" s="71">
        <f>IFERROR(VLOOKUP($A194,GS!$A:$F,4,FALSE),0)</f>
        <v>0</v>
      </c>
      <c r="J194" s="73">
        <f>IFERROR(VLOOKUP($A194,CP!$A:$F,4,FALSE),0)</f>
        <v>0</v>
      </c>
      <c r="K194" s="73">
        <f>IFERROR(VLOOKUP($A194,'CE1'!$A:$F,4,FALSE),0)</f>
        <v>0</v>
      </c>
      <c r="L194" s="73">
        <f>IFERROR(VLOOKUP($A194,'CE2'!$A:$F,4,FALSE),0)</f>
        <v>0</v>
      </c>
      <c r="M194" s="73">
        <f>IFERROR(VLOOKUP($A194,'CM1'!$A:$F,4,FALSE),0)</f>
        <v>0</v>
      </c>
      <c r="N194" s="73">
        <f>IFERROR(VLOOKUP($A194,'CM2'!$A:$F,4,FALSE),0)</f>
        <v>0</v>
      </c>
      <c r="O194" s="75">
        <f>IFERROR(VLOOKUP($A194,'6e'!$A:$T,4,FALSE),0)</f>
        <v>0</v>
      </c>
      <c r="P194" s="75">
        <f>IFERROR(VLOOKUP($A194,'5e'!$A:$F,4,FALSE),0)</f>
        <v>0</v>
      </c>
      <c r="Q194" s="75">
        <f>IFERROR(VLOOKUP($A194,'4e'!$A:$F,4,FALSE),0)</f>
        <v>0</v>
      </c>
      <c r="R194" s="75">
        <f>IFERROR(VLOOKUP($A194,'3e'!$A:$F,4,FALSE),0)</f>
        <v>0</v>
      </c>
      <c r="S194" s="77">
        <f>IFERROR(VLOOKUP($A194,'2nde'!$A:$F,4,FALSE),0)</f>
        <v>0</v>
      </c>
      <c r="T194" s="77">
        <f>IFERROR(VLOOKUP($A194,'1ere'!$A:$F,4,FALSE),0)</f>
        <v>0</v>
      </c>
      <c r="U194" s="77">
        <f>IFERROR(VLOOKUP($A194,terminale!$A:$F,4,FALSE),0)</f>
        <v>0</v>
      </c>
      <c r="V194" s="31">
        <f t="shared" si="40"/>
        <v>0</v>
      </c>
    </row>
    <row r="195" spans="1:22" ht="16" x14ac:dyDescent="0.2">
      <c r="A195" s="21" t="s">
        <v>198</v>
      </c>
      <c r="B195" s="46">
        <f t="shared" si="39"/>
        <v>0</v>
      </c>
      <c r="C195" s="51" t="str">
        <f>VLOOKUP($A195,data!$A:$F,2,FALSE)</f>
        <v>brad 08 - Cahier de musique 17 x 22 48 pages  (bleu, jaune, vert, rouge)</v>
      </c>
      <c r="D195" s="27">
        <f>VLOOKUP($A195,data!$A:$F,5,FALSE)</f>
        <v>0.5</v>
      </c>
      <c r="E195" s="52">
        <f t="shared" si="33"/>
        <v>0</v>
      </c>
      <c r="F195" s="64"/>
      <c r="G195" s="71">
        <f>IFERROR(VLOOKUP($A195,PS!$A:$F,4,FALSE),0)</f>
        <v>0</v>
      </c>
      <c r="H195" s="71">
        <f>IFERROR(VLOOKUP($A195,MS!$A:$F,4,FALSE),0)</f>
        <v>0</v>
      </c>
      <c r="I195" s="71">
        <f>IFERROR(VLOOKUP($A195,GS!$A:$F,4,FALSE),0)</f>
        <v>0</v>
      </c>
      <c r="J195" s="73">
        <f>IFERROR(VLOOKUP($A195,CP!$A:$F,4,FALSE),0)</f>
        <v>0</v>
      </c>
      <c r="K195" s="73">
        <f>IFERROR(VLOOKUP($A195,'CE1'!$A:$F,4,FALSE),0)</f>
        <v>0</v>
      </c>
      <c r="L195" s="73">
        <f>IFERROR(VLOOKUP($A195,'CE2'!$A:$F,4,FALSE),0)</f>
        <v>0</v>
      </c>
      <c r="M195" s="73">
        <f>IFERROR(VLOOKUP($A195,'CM1'!$A:$F,4,FALSE),0)</f>
        <v>0</v>
      </c>
      <c r="N195" s="73">
        <f>IFERROR(VLOOKUP($A195,'CM2'!$A:$F,4,FALSE),0)</f>
        <v>0</v>
      </c>
      <c r="O195" s="75">
        <f>IFERROR(VLOOKUP($A195,'6e'!$A:$T,4,FALSE),0)</f>
        <v>0</v>
      </c>
      <c r="P195" s="75">
        <f>IFERROR(VLOOKUP($A195,'5e'!$A:$F,4,FALSE),0)</f>
        <v>0</v>
      </c>
      <c r="Q195" s="75">
        <f>IFERROR(VLOOKUP($A195,'4e'!$A:$F,4,FALSE),0)</f>
        <v>0</v>
      </c>
      <c r="R195" s="75">
        <f>IFERROR(VLOOKUP($A195,'3e'!$A:$F,4,FALSE),0)</f>
        <v>0</v>
      </c>
      <c r="S195" s="77">
        <f>IFERROR(VLOOKUP($A195,'2nde'!$A:$F,4,FALSE),0)</f>
        <v>0</v>
      </c>
      <c r="T195" s="77">
        <f>IFERROR(VLOOKUP($A195,'1ere'!$A:$F,4,FALSE),0)</f>
        <v>0</v>
      </c>
      <c r="U195" s="77">
        <f>IFERROR(VLOOKUP($A195,terminale!$A:$F,4,FALSE),0)</f>
        <v>0</v>
      </c>
      <c r="V195" s="31">
        <f t="shared" si="40"/>
        <v>0</v>
      </c>
    </row>
    <row r="196" spans="1:22" ht="16" x14ac:dyDescent="0.2">
      <c r="A196" s="21" t="s">
        <v>199</v>
      </c>
      <c r="B196" s="46">
        <f t="shared" si="39"/>
        <v>0</v>
      </c>
      <c r="C196" s="51" t="str">
        <f>VLOOKUP($A196,data!$A:$F,2,FALSE)</f>
        <v>brad 09 - Cahier de dessin 17 x 22 32 pages (bleu, rouge)</v>
      </c>
      <c r="D196" s="27">
        <f>VLOOKUP($A196,data!$A:$F,5,FALSE)</f>
        <v>0.3</v>
      </c>
      <c r="E196" s="52">
        <f t="shared" si="33"/>
        <v>0</v>
      </c>
      <c r="F196" s="64"/>
      <c r="G196" s="71">
        <f>IFERROR(VLOOKUP($A196,PS!$A:$F,4,FALSE),0)</f>
        <v>0</v>
      </c>
      <c r="H196" s="71">
        <f>IFERROR(VLOOKUP($A196,MS!$A:$F,4,FALSE),0)</f>
        <v>0</v>
      </c>
      <c r="I196" s="71">
        <f>IFERROR(VLOOKUP($A196,GS!$A:$F,4,FALSE),0)</f>
        <v>0</v>
      </c>
      <c r="J196" s="73">
        <f>IFERROR(VLOOKUP($A196,CP!$A:$F,4,FALSE),0)</f>
        <v>0</v>
      </c>
      <c r="K196" s="73">
        <f>IFERROR(VLOOKUP($A196,'CE1'!$A:$F,4,FALSE),0)</f>
        <v>0</v>
      </c>
      <c r="L196" s="73">
        <f>IFERROR(VLOOKUP($A196,'CE2'!$A:$F,4,FALSE),0)</f>
        <v>0</v>
      </c>
      <c r="M196" s="73">
        <f>IFERROR(VLOOKUP($A196,'CM1'!$A:$F,4,FALSE),0)</f>
        <v>0</v>
      </c>
      <c r="N196" s="73">
        <f>IFERROR(VLOOKUP($A196,'CM2'!$A:$F,4,FALSE),0)</f>
        <v>0</v>
      </c>
      <c r="O196" s="75">
        <f>IFERROR(VLOOKUP($A196,'6e'!$A:$T,4,FALSE),0)</f>
        <v>0</v>
      </c>
      <c r="P196" s="75">
        <f>IFERROR(VLOOKUP($A196,'5e'!$A:$F,4,FALSE),0)</f>
        <v>0</v>
      </c>
      <c r="Q196" s="75">
        <f>IFERROR(VLOOKUP($A196,'4e'!$A:$F,4,FALSE),0)</f>
        <v>0</v>
      </c>
      <c r="R196" s="75">
        <f>IFERROR(VLOOKUP($A196,'3e'!$A:$F,4,FALSE),0)</f>
        <v>0</v>
      </c>
      <c r="S196" s="77">
        <f>IFERROR(VLOOKUP($A196,'2nde'!$A:$F,4,FALSE),0)</f>
        <v>0</v>
      </c>
      <c r="T196" s="77">
        <f>IFERROR(VLOOKUP($A196,'1ere'!$A:$F,4,FALSE),0)</f>
        <v>0</v>
      </c>
      <c r="U196" s="77">
        <f>IFERROR(VLOOKUP($A196,terminale!$A:$F,4,FALSE),0)</f>
        <v>0</v>
      </c>
      <c r="V196" s="31">
        <f t="shared" si="40"/>
        <v>0</v>
      </c>
    </row>
    <row r="197" spans="1:22" ht="32" x14ac:dyDescent="0.2">
      <c r="A197" s="21" t="s">
        <v>200</v>
      </c>
      <c r="B197" s="46">
        <f t="shared" si="39"/>
        <v>0</v>
      </c>
      <c r="C197" s="51" t="str">
        <f>VLOOKUP($A197,data!$A:$F,2,FALSE)</f>
        <v>brad 11 - Cahier de TP A4 cartonné (48 pages SEYES / 48 pages blanches) (clairefontaine), (rouge, bleu, vert)</v>
      </c>
      <c r="D197" s="27">
        <f>VLOOKUP($A197,data!$A:$F,5,FALSE)</f>
        <v>0.5</v>
      </c>
      <c r="E197" s="52">
        <f t="shared" si="33"/>
        <v>0</v>
      </c>
      <c r="F197" s="64"/>
      <c r="G197" s="71">
        <f>IFERROR(VLOOKUP($A197,PS!$A:$F,4,FALSE),0)</f>
        <v>0</v>
      </c>
      <c r="H197" s="71">
        <f>IFERROR(VLOOKUP($A197,MS!$A:$F,4,FALSE),0)</f>
        <v>0</v>
      </c>
      <c r="I197" s="71">
        <f>IFERROR(VLOOKUP($A197,GS!$A:$F,4,FALSE),0)</f>
        <v>0</v>
      </c>
      <c r="J197" s="73">
        <f>IFERROR(VLOOKUP($A197,CP!$A:$F,4,FALSE),0)</f>
        <v>0</v>
      </c>
      <c r="K197" s="73">
        <f>IFERROR(VLOOKUP($A197,'CE1'!$A:$F,4,FALSE),0)</f>
        <v>0</v>
      </c>
      <c r="L197" s="73">
        <f>IFERROR(VLOOKUP($A197,'CE2'!$A:$F,4,FALSE),0)</f>
        <v>0</v>
      </c>
      <c r="M197" s="73">
        <f>IFERROR(VLOOKUP($A197,'CM1'!$A:$F,4,FALSE),0)</f>
        <v>0</v>
      </c>
      <c r="N197" s="73">
        <f>IFERROR(VLOOKUP($A197,'CM2'!$A:$F,4,FALSE),0)</f>
        <v>0</v>
      </c>
      <c r="O197" s="75">
        <f>IFERROR(VLOOKUP($A197,'6e'!$A:$T,4,FALSE),0)</f>
        <v>0</v>
      </c>
      <c r="P197" s="75">
        <f>IFERROR(VLOOKUP($A197,'5e'!$A:$F,4,FALSE),0)</f>
        <v>0</v>
      </c>
      <c r="Q197" s="75">
        <f>IFERROR(VLOOKUP($A197,'4e'!$A:$F,4,FALSE),0)</f>
        <v>0</v>
      </c>
      <c r="R197" s="75">
        <f>IFERROR(VLOOKUP($A197,'3e'!$A:$F,4,FALSE),0)</f>
        <v>0</v>
      </c>
      <c r="S197" s="77">
        <f>IFERROR(VLOOKUP($A197,'2nde'!$A:$F,4,FALSE),0)</f>
        <v>0</v>
      </c>
      <c r="T197" s="77">
        <f>IFERROR(VLOOKUP($A197,'1ere'!$A:$F,4,FALSE),0)</f>
        <v>0</v>
      </c>
      <c r="U197" s="77">
        <f>IFERROR(VLOOKUP($A197,terminale!$A:$F,4,FALSE),0)</f>
        <v>0</v>
      </c>
      <c r="V197" s="31">
        <f t="shared" si="40"/>
        <v>0</v>
      </c>
    </row>
    <row r="198" spans="1:22" ht="16" x14ac:dyDescent="0.2">
      <c r="A198" s="21" t="s">
        <v>201</v>
      </c>
      <c r="B198" s="46">
        <f t="shared" si="39"/>
        <v>0</v>
      </c>
      <c r="C198" s="51" t="str">
        <f>VLOOKUP($A198,data!$A:$F,2,FALSE)</f>
        <v>brad 12 - Cahier de TP A4 cartonné (60 pages 5x5 / 60 pages blanches) (grenouille)</v>
      </c>
      <c r="D198" s="27">
        <f>VLOOKUP($A198,data!$A:$F,5,FALSE)</f>
        <v>0.5</v>
      </c>
      <c r="E198" s="52">
        <f t="shared" si="33"/>
        <v>0</v>
      </c>
      <c r="F198" s="64"/>
      <c r="G198" s="71">
        <f>IFERROR(VLOOKUP($A198,PS!$A:$F,4,FALSE),0)</f>
        <v>0</v>
      </c>
      <c r="H198" s="71">
        <f>IFERROR(VLOOKUP($A198,MS!$A:$F,4,FALSE),0)</f>
        <v>0</v>
      </c>
      <c r="I198" s="71">
        <f>IFERROR(VLOOKUP($A198,GS!$A:$F,4,FALSE),0)</f>
        <v>0</v>
      </c>
      <c r="J198" s="73">
        <f>IFERROR(VLOOKUP($A198,CP!$A:$F,4,FALSE),0)</f>
        <v>0</v>
      </c>
      <c r="K198" s="73">
        <f>IFERROR(VLOOKUP($A198,'CE1'!$A:$F,4,FALSE),0)</f>
        <v>0</v>
      </c>
      <c r="L198" s="73">
        <f>IFERROR(VLOOKUP($A198,'CE2'!$A:$F,4,FALSE),0)</f>
        <v>0</v>
      </c>
      <c r="M198" s="73">
        <f>IFERROR(VLOOKUP($A198,'CM1'!$A:$F,4,FALSE),0)</f>
        <v>0</v>
      </c>
      <c r="N198" s="73">
        <f>IFERROR(VLOOKUP($A198,'CM2'!$A:$F,4,FALSE),0)</f>
        <v>0</v>
      </c>
      <c r="O198" s="75">
        <f>IFERROR(VLOOKUP($A198,'6e'!$A:$T,4,FALSE),0)</f>
        <v>0</v>
      </c>
      <c r="P198" s="75">
        <f>IFERROR(VLOOKUP($A198,'5e'!$A:$F,4,FALSE),0)</f>
        <v>0</v>
      </c>
      <c r="Q198" s="75">
        <f>IFERROR(VLOOKUP($A198,'4e'!$A:$F,4,FALSE),0)</f>
        <v>0</v>
      </c>
      <c r="R198" s="75">
        <f>IFERROR(VLOOKUP($A198,'3e'!$A:$F,4,FALSE),0)</f>
        <v>0</v>
      </c>
      <c r="S198" s="77">
        <f>IFERROR(VLOOKUP($A198,'2nde'!$A:$F,4,FALSE),0)</f>
        <v>0</v>
      </c>
      <c r="T198" s="77">
        <f>IFERROR(VLOOKUP($A198,'1ere'!$A:$F,4,FALSE),0)</f>
        <v>0</v>
      </c>
      <c r="U198" s="77">
        <f>IFERROR(VLOOKUP($A198,terminale!$A:$F,4,FALSE),0)</f>
        <v>0</v>
      </c>
      <c r="V198" s="31">
        <f t="shared" si="40"/>
        <v>0</v>
      </c>
    </row>
    <row r="199" spans="1:22" ht="32" x14ac:dyDescent="0.2">
      <c r="A199" s="21" t="s">
        <v>202</v>
      </c>
      <c r="B199" s="46">
        <f t="shared" si="39"/>
        <v>0</v>
      </c>
      <c r="C199" s="51" t="str">
        <f>VLOOKUP($A199,data!$A:$F,2,FALSE)</f>
        <v>brad 13 - Cahier de TP 24x32 cartonné (48 pages SEYES / 48 pages blanches) (conquerant), (rouge, bleu, vert, orange)</v>
      </c>
      <c r="D199" s="27">
        <f>VLOOKUP($A199,data!$A:$F,5,FALSE)</f>
        <v>0.5</v>
      </c>
      <c r="E199" s="52">
        <f t="shared" si="33"/>
        <v>0</v>
      </c>
      <c r="F199" s="64"/>
      <c r="G199" s="71">
        <f>IFERROR(VLOOKUP($A199,PS!$A:$F,4,FALSE),0)</f>
        <v>0</v>
      </c>
      <c r="H199" s="71">
        <f>IFERROR(VLOOKUP($A199,MS!$A:$F,4,FALSE),0)</f>
        <v>0</v>
      </c>
      <c r="I199" s="71">
        <f>IFERROR(VLOOKUP($A199,GS!$A:$F,4,FALSE),0)</f>
        <v>0</v>
      </c>
      <c r="J199" s="73">
        <f>IFERROR(VLOOKUP($A199,CP!$A:$F,4,FALSE),0)</f>
        <v>0</v>
      </c>
      <c r="K199" s="73">
        <f>IFERROR(VLOOKUP($A199,'CE1'!$A:$F,4,FALSE),0)</f>
        <v>0</v>
      </c>
      <c r="L199" s="73">
        <f>IFERROR(VLOOKUP($A199,'CE2'!$A:$F,4,FALSE),0)</f>
        <v>0</v>
      </c>
      <c r="M199" s="73">
        <f>IFERROR(VLOOKUP($A199,'CM1'!$A:$F,4,FALSE),0)</f>
        <v>0</v>
      </c>
      <c r="N199" s="73">
        <f>IFERROR(VLOOKUP($A199,'CM2'!$A:$F,4,FALSE),0)</f>
        <v>0</v>
      </c>
      <c r="O199" s="75">
        <f>IFERROR(VLOOKUP($A199,'6e'!$A:$T,4,FALSE),0)</f>
        <v>0</v>
      </c>
      <c r="P199" s="75">
        <f>IFERROR(VLOOKUP($A199,'5e'!$A:$F,4,FALSE),0)</f>
        <v>0</v>
      </c>
      <c r="Q199" s="75">
        <f>IFERROR(VLOOKUP($A199,'4e'!$A:$F,4,FALSE),0)</f>
        <v>0</v>
      </c>
      <c r="R199" s="75">
        <f>IFERROR(VLOOKUP($A199,'3e'!$A:$F,4,FALSE),0)</f>
        <v>0</v>
      </c>
      <c r="S199" s="77">
        <f>IFERROR(VLOOKUP($A199,'2nde'!$A:$F,4,FALSE),0)</f>
        <v>0</v>
      </c>
      <c r="T199" s="77">
        <f>IFERROR(VLOOKUP($A199,'1ere'!$A:$F,4,FALSE),0)</f>
        <v>0</v>
      </c>
      <c r="U199" s="77">
        <f>IFERROR(VLOOKUP($A199,terminale!$A:$F,4,FALSE),0)</f>
        <v>0</v>
      </c>
      <c r="V199" s="31">
        <f t="shared" si="40"/>
        <v>0</v>
      </c>
    </row>
    <row r="200" spans="1:22" ht="32" x14ac:dyDescent="0.2">
      <c r="A200" s="21" t="s">
        <v>203</v>
      </c>
      <c r="B200" s="46">
        <f t="shared" si="39"/>
        <v>0</v>
      </c>
      <c r="C200" s="51" t="str">
        <f>VLOOKUP($A200,data!$A:$F,2,FALSE)</f>
        <v>brad 14 - Répertoire à spirales 11x17cm 5x5 100 Pages (Vert/rouge, noir/gris, violet/vert)</v>
      </c>
      <c r="D200" s="27">
        <f>VLOOKUP($A200,data!$A:$F,5,FALSE)</f>
        <v>1.3</v>
      </c>
      <c r="E200" s="52">
        <f t="shared" si="33"/>
        <v>0</v>
      </c>
      <c r="F200" s="64"/>
      <c r="G200" s="71">
        <f>IFERROR(VLOOKUP($A200,PS!$A:$F,4,FALSE),0)</f>
        <v>0</v>
      </c>
      <c r="H200" s="71">
        <f>IFERROR(VLOOKUP($A200,MS!$A:$F,4,FALSE),0)</f>
        <v>0</v>
      </c>
      <c r="I200" s="71">
        <f>IFERROR(VLOOKUP($A200,GS!$A:$F,4,FALSE),0)</f>
        <v>0</v>
      </c>
      <c r="J200" s="73">
        <f>IFERROR(VLOOKUP($A200,CP!$A:$F,4,FALSE),0)</f>
        <v>0</v>
      </c>
      <c r="K200" s="73">
        <f>IFERROR(VLOOKUP($A200,'CE1'!$A:$F,4,FALSE),0)</f>
        <v>0</v>
      </c>
      <c r="L200" s="73">
        <f>IFERROR(VLOOKUP($A200,'CE2'!$A:$F,4,FALSE),0)</f>
        <v>0</v>
      </c>
      <c r="M200" s="73">
        <f>IFERROR(VLOOKUP($A200,'CM1'!$A:$F,4,FALSE),0)</f>
        <v>0</v>
      </c>
      <c r="N200" s="73">
        <f>IFERROR(VLOOKUP($A200,'CM2'!$A:$F,4,FALSE),0)</f>
        <v>0</v>
      </c>
      <c r="O200" s="75">
        <f>IFERROR(VLOOKUP($A200,'6e'!$A:$T,4,FALSE),0)</f>
        <v>0</v>
      </c>
      <c r="P200" s="75">
        <f>IFERROR(VLOOKUP($A200,'5e'!$A:$F,4,FALSE),0)</f>
        <v>0</v>
      </c>
      <c r="Q200" s="75">
        <f>IFERROR(VLOOKUP($A200,'4e'!$A:$F,4,FALSE),0)</f>
        <v>0</v>
      </c>
      <c r="R200" s="75">
        <f>IFERROR(VLOOKUP($A200,'3e'!$A:$F,4,FALSE),0)</f>
        <v>0</v>
      </c>
      <c r="S200" s="77">
        <f>IFERROR(VLOOKUP($A200,'2nde'!$A:$F,4,FALSE),0)</f>
        <v>0</v>
      </c>
      <c r="T200" s="77">
        <f>IFERROR(VLOOKUP($A200,'1ere'!$A:$F,4,FALSE),0)</f>
        <v>0</v>
      </c>
      <c r="U200" s="77">
        <f>IFERROR(VLOOKUP($A200,terminale!$A:$F,4,FALSE),0)</f>
        <v>0</v>
      </c>
      <c r="V200" s="31">
        <f t="shared" si="40"/>
        <v>0</v>
      </c>
    </row>
    <row r="201" spans="1:22" ht="16" x14ac:dyDescent="0.2">
      <c r="A201" s="21" t="s">
        <v>204</v>
      </c>
      <c r="B201" s="46">
        <f t="shared" si="39"/>
        <v>0</v>
      </c>
      <c r="C201" s="51" t="str">
        <f>VLOOKUP($A201,data!$A:$F,2,FALSE)</f>
        <v>brad 15 - Copies doubles 17 x 22 SEYES (200p)</v>
      </c>
      <c r="D201" s="27">
        <f>VLOOKUP($A201,data!$A:$F,5,FALSE)</f>
        <v>0.8</v>
      </c>
      <c r="E201" s="52">
        <f t="shared" si="33"/>
        <v>0</v>
      </c>
      <c r="F201" s="64"/>
      <c r="G201" s="71">
        <f>IFERROR(VLOOKUP($A201,PS!$A:$F,4,FALSE),0)</f>
        <v>0</v>
      </c>
      <c r="H201" s="71">
        <f>IFERROR(VLOOKUP($A201,MS!$A:$F,4,FALSE),0)</f>
        <v>0</v>
      </c>
      <c r="I201" s="71">
        <f>IFERROR(VLOOKUP($A201,GS!$A:$F,4,FALSE),0)</f>
        <v>0</v>
      </c>
      <c r="J201" s="73">
        <f>IFERROR(VLOOKUP($A201,CP!$A:$F,4,FALSE),0)</f>
        <v>0</v>
      </c>
      <c r="K201" s="73">
        <f>IFERROR(VLOOKUP($A201,'CE1'!$A:$F,4,FALSE),0)</f>
        <v>0</v>
      </c>
      <c r="L201" s="73">
        <f>IFERROR(VLOOKUP($A201,'CE2'!$A:$F,4,FALSE),0)</f>
        <v>0</v>
      </c>
      <c r="M201" s="73">
        <f>IFERROR(VLOOKUP($A201,'CM1'!$A:$F,4,FALSE),0)</f>
        <v>0</v>
      </c>
      <c r="N201" s="73">
        <f>IFERROR(VLOOKUP($A201,'CM2'!$A:$F,4,FALSE),0)</f>
        <v>0</v>
      </c>
      <c r="O201" s="75">
        <f>IFERROR(VLOOKUP($A201,'6e'!$A:$T,4,FALSE),0)</f>
        <v>0</v>
      </c>
      <c r="P201" s="75">
        <f>IFERROR(VLOOKUP($A201,'5e'!$A:$F,4,FALSE),0)</f>
        <v>0</v>
      </c>
      <c r="Q201" s="75">
        <f>IFERROR(VLOOKUP($A201,'4e'!$A:$F,4,FALSE),0)</f>
        <v>0</v>
      </c>
      <c r="R201" s="75">
        <f>IFERROR(VLOOKUP($A201,'3e'!$A:$F,4,FALSE),0)</f>
        <v>0</v>
      </c>
      <c r="S201" s="77">
        <f>IFERROR(VLOOKUP($A201,'2nde'!$A:$F,4,FALSE),0)</f>
        <v>0</v>
      </c>
      <c r="T201" s="77">
        <f>IFERROR(VLOOKUP($A201,'1ere'!$A:$F,4,FALSE),0)</f>
        <v>0</v>
      </c>
      <c r="U201" s="77">
        <f>IFERROR(VLOOKUP($A201,terminale!$A:$F,4,FALSE),0)</f>
        <v>0</v>
      </c>
      <c r="V201" s="31">
        <f t="shared" si="40"/>
        <v>0</v>
      </c>
    </row>
    <row r="202" spans="1:22" ht="16" x14ac:dyDescent="0.2">
      <c r="A202" s="21" t="s">
        <v>205</v>
      </c>
      <c r="B202" s="46">
        <f t="shared" si="39"/>
        <v>0</v>
      </c>
      <c r="C202" s="51" t="str">
        <f>VLOOKUP($A202,data!$A:$F,2,FALSE)</f>
        <v>brad 16 - Feuillets mobiles 17 x 22 SEYES (100p)</v>
      </c>
      <c r="D202" s="27">
        <f>VLOOKUP($A202,data!$A:$F,5,FALSE)</f>
        <v>0.5</v>
      </c>
      <c r="E202" s="52">
        <f t="shared" si="33"/>
        <v>0</v>
      </c>
      <c r="F202" s="64"/>
      <c r="G202" s="71">
        <f>IFERROR(VLOOKUP($A202,PS!$A:$F,4,FALSE),0)</f>
        <v>0</v>
      </c>
      <c r="H202" s="71">
        <f>IFERROR(VLOOKUP($A202,MS!$A:$F,4,FALSE),0)</f>
        <v>0</v>
      </c>
      <c r="I202" s="71">
        <f>IFERROR(VLOOKUP($A202,GS!$A:$F,4,FALSE),0)</f>
        <v>0</v>
      </c>
      <c r="J202" s="73">
        <f>IFERROR(VLOOKUP($A202,CP!$A:$F,4,FALSE),0)</f>
        <v>0</v>
      </c>
      <c r="K202" s="73">
        <f>IFERROR(VLOOKUP($A202,'CE1'!$A:$F,4,FALSE),0)</f>
        <v>0</v>
      </c>
      <c r="L202" s="73">
        <f>IFERROR(VLOOKUP($A202,'CE2'!$A:$F,4,FALSE),0)</f>
        <v>0</v>
      </c>
      <c r="M202" s="73">
        <f>IFERROR(VLOOKUP($A202,'CM1'!$A:$F,4,FALSE),0)</f>
        <v>0</v>
      </c>
      <c r="N202" s="73">
        <f>IFERROR(VLOOKUP($A202,'CM2'!$A:$F,4,FALSE),0)</f>
        <v>0</v>
      </c>
      <c r="O202" s="75">
        <f>IFERROR(VLOOKUP($A202,'6e'!$A:$T,4,FALSE),0)</f>
        <v>0</v>
      </c>
      <c r="P202" s="75">
        <f>IFERROR(VLOOKUP($A202,'5e'!$A:$F,4,FALSE),0)</f>
        <v>0</v>
      </c>
      <c r="Q202" s="75">
        <f>IFERROR(VLOOKUP($A202,'4e'!$A:$F,4,FALSE),0)</f>
        <v>0</v>
      </c>
      <c r="R202" s="75">
        <f>IFERROR(VLOOKUP($A202,'3e'!$A:$F,4,FALSE),0)</f>
        <v>0</v>
      </c>
      <c r="S202" s="77">
        <f>IFERROR(VLOOKUP($A202,'2nde'!$A:$F,4,FALSE),0)</f>
        <v>0</v>
      </c>
      <c r="T202" s="77">
        <f>IFERROR(VLOOKUP($A202,'1ere'!$A:$F,4,FALSE),0)</f>
        <v>0</v>
      </c>
      <c r="U202" s="77">
        <f>IFERROR(VLOOKUP($A202,terminale!$A:$F,4,FALSE),0)</f>
        <v>0</v>
      </c>
      <c r="V202" s="31">
        <f t="shared" si="40"/>
        <v>0</v>
      </c>
    </row>
    <row r="203" spans="1:22" ht="16" x14ac:dyDescent="0.2">
      <c r="A203" s="21" t="s">
        <v>206</v>
      </c>
      <c r="B203" s="46">
        <f t="shared" si="39"/>
        <v>0</v>
      </c>
      <c r="C203" s="51" t="str">
        <f>VLOOKUP($A203,data!$A:$F,2,FALSE)</f>
        <v>brad 17 - Feuillets mobiles 17 x 22 SEYES (200p)</v>
      </c>
      <c r="D203" s="27">
        <f>VLOOKUP($A203,data!$A:$F,5,FALSE)</f>
        <v>2.2000000000000002</v>
      </c>
      <c r="E203" s="52">
        <f t="shared" si="33"/>
        <v>0</v>
      </c>
      <c r="F203" s="64"/>
      <c r="G203" s="71">
        <f>IFERROR(VLOOKUP($A203,PS!$A:$F,4,FALSE),0)</f>
        <v>0</v>
      </c>
      <c r="H203" s="71">
        <f>IFERROR(VLOOKUP($A203,MS!$A:$F,4,FALSE),0)</f>
        <v>0</v>
      </c>
      <c r="I203" s="71">
        <f>IFERROR(VLOOKUP($A203,GS!$A:$F,4,FALSE),0)</f>
        <v>0</v>
      </c>
      <c r="J203" s="73">
        <f>IFERROR(VLOOKUP($A203,CP!$A:$F,4,FALSE),0)</f>
        <v>0</v>
      </c>
      <c r="K203" s="73">
        <f>IFERROR(VLOOKUP($A203,'CE1'!$A:$F,4,FALSE),0)</f>
        <v>0</v>
      </c>
      <c r="L203" s="73">
        <f>IFERROR(VLOOKUP($A203,'CE2'!$A:$F,4,FALSE),0)</f>
        <v>0</v>
      </c>
      <c r="M203" s="73">
        <f>IFERROR(VLOOKUP($A203,'CM1'!$A:$F,4,FALSE),0)</f>
        <v>0</v>
      </c>
      <c r="N203" s="73">
        <f>IFERROR(VLOOKUP($A203,'CM2'!$A:$F,4,FALSE),0)</f>
        <v>0</v>
      </c>
      <c r="O203" s="75">
        <f>IFERROR(VLOOKUP($A203,'6e'!$A:$T,4,FALSE),0)</f>
        <v>0</v>
      </c>
      <c r="P203" s="75">
        <f>IFERROR(VLOOKUP($A203,'5e'!$A:$F,4,FALSE),0)</f>
        <v>0</v>
      </c>
      <c r="Q203" s="75">
        <f>IFERROR(VLOOKUP($A203,'4e'!$A:$F,4,FALSE),0)</f>
        <v>0</v>
      </c>
      <c r="R203" s="75">
        <f>IFERROR(VLOOKUP($A203,'3e'!$A:$F,4,FALSE),0)</f>
        <v>0</v>
      </c>
      <c r="S203" s="77">
        <f>IFERROR(VLOOKUP($A203,'2nde'!$A:$F,4,FALSE),0)</f>
        <v>0</v>
      </c>
      <c r="T203" s="77">
        <f>IFERROR(VLOOKUP($A203,'1ere'!$A:$F,4,FALSE),0)</f>
        <v>0</v>
      </c>
      <c r="U203" s="77">
        <f>IFERROR(VLOOKUP($A203,terminale!$A:$F,4,FALSE),0)</f>
        <v>0</v>
      </c>
      <c r="V203" s="31">
        <f t="shared" si="40"/>
        <v>0</v>
      </c>
    </row>
    <row r="204" spans="1:22" ht="16" x14ac:dyDescent="0.2">
      <c r="A204" s="21" t="s">
        <v>207</v>
      </c>
      <c r="B204" s="46">
        <f t="shared" si="39"/>
        <v>0</v>
      </c>
      <c r="C204" s="51" t="str">
        <f>VLOOKUP($A204,data!$A:$F,2,FALSE)</f>
        <v>brad 18 - Feuillets mobiles A4 SEYES (100p) jaune</v>
      </c>
      <c r="D204" s="27">
        <f>VLOOKUP($A204,data!$A:$F,5,FALSE)</f>
        <v>0.8</v>
      </c>
      <c r="E204" s="52">
        <f t="shared" si="33"/>
        <v>0</v>
      </c>
      <c r="F204" s="64"/>
      <c r="G204" s="71">
        <f>IFERROR(VLOOKUP($A204,PS!$A:$F,4,FALSE),0)</f>
        <v>0</v>
      </c>
      <c r="H204" s="71">
        <f>IFERROR(VLOOKUP($A204,MS!$A:$F,4,FALSE),0)</f>
        <v>0</v>
      </c>
      <c r="I204" s="71">
        <f>IFERROR(VLOOKUP($A204,GS!$A:$F,4,FALSE),0)</f>
        <v>0</v>
      </c>
      <c r="J204" s="73">
        <f>IFERROR(VLOOKUP($A204,CP!$A:$F,4,FALSE),0)</f>
        <v>0</v>
      </c>
      <c r="K204" s="73">
        <f>IFERROR(VLOOKUP($A204,'CE1'!$A:$F,4,FALSE),0)</f>
        <v>0</v>
      </c>
      <c r="L204" s="73">
        <f>IFERROR(VLOOKUP($A204,'CE2'!$A:$F,4,FALSE),0)</f>
        <v>0</v>
      </c>
      <c r="M204" s="73">
        <f>IFERROR(VLOOKUP($A204,'CM1'!$A:$F,4,FALSE),0)</f>
        <v>0</v>
      </c>
      <c r="N204" s="73">
        <f>IFERROR(VLOOKUP($A204,'CM2'!$A:$F,4,FALSE),0)</f>
        <v>0</v>
      </c>
      <c r="O204" s="75">
        <f>IFERROR(VLOOKUP($A204,'6e'!$A:$T,4,FALSE),0)</f>
        <v>0</v>
      </c>
      <c r="P204" s="75">
        <f>IFERROR(VLOOKUP($A204,'5e'!$A:$F,4,FALSE),0)</f>
        <v>0</v>
      </c>
      <c r="Q204" s="75">
        <f>IFERROR(VLOOKUP($A204,'4e'!$A:$F,4,FALSE),0)</f>
        <v>0</v>
      </c>
      <c r="R204" s="75">
        <f>IFERROR(VLOOKUP($A204,'3e'!$A:$F,4,FALSE),0)</f>
        <v>0</v>
      </c>
      <c r="S204" s="77">
        <f>IFERROR(VLOOKUP($A204,'2nde'!$A:$F,4,FALSE),0)</f>
        <v>0</v>
      </c>
      <c r="T204" s="77">
        <f>IFERROR(VLOOKUP($A204,'1ere'!$A:$F,4,FALSE),0)</f>
        <v>0</v>
      </c>
      <c r="U204" s="77">
        <f>IFERROR(VLOOKUP($A204,terminale!$A:$F,4,FALSE),0)</f>
        <v>0</v>
      </c>
      <c r="V204" s="31">
        <f t="shared" si="40"/>
        <v>0</v>
      </c>
    </row>
    <row r="205" spans="1:22" ht="16" x14ac:dyDescent="0.2">
      <c r="A205" s="21" t="s">
        <v>208</v>
      </c>
      <c r="B205" s="46">
        <f t="shared" si="39"/>
        <v>0</v>
      </c>
      <c r="C205" s="51" t="str">
        <f>VLOOKUP($A205,data!$A:$F,2,FALSE)</f>
        <v>brad 19 - Feuillets mobiles A4 SEYES (100p) rose</v>
      </c>
      <c r="D205" s="27">
        <f>VLOOKUP($A205,data!$A:$F,5,FALSE)</f>
        <v>0.8</v>
      </c>
      <c r="E205" s="52">
        <f t="shared" si="33"/>
        <v>0</v>
      </c>
      <c r="F205" s="64"/>
      <c r="G205" s="71">
        <f>IFERROR(VLOOKUP($A205,PS!$A:$F,4,FALSE),0)</f>
        <v>0</v>
      </c>
      <c r="H205" s="71">
        <f>IFERROR(VLOOKUP($A205,MS!$A:$F,4,FALSE),0)</f>
        <v>0</v>
      </c>
      <c r="I205" s="71">
        <f>IFERROR(VLOOKUP($A205,GS!$A:$F,4,FALSE),0)</f>
        <v>0</v>
      </c>
      <c r="J205" s="73">
        <f>IFERROR(VLOOKUP($A205,CP!$A:$F,4,FALSE),0)</f>
        <v>0</v>
      </c>
      <c r="K205" s="73">
        <f>IFERROR(VLOOKUP($A205,'CE1'!$A:$F,4,FALSE),0)</f>
        <v>0</v>
      </c>
      <c r="L205" s="73">
        <f>IFERROR(VLOOKUP($A205,'CE2'!$A:$F,4,FALSE),0)</f>
        <v>0</v>
      </c>
      <c r="M205" s="73">
        <f>IFERROR(VLOOKUP($A205,'CM1'!$A:$F,4,FALSE),0)</f>
        <v>0</v>
      </c>
      <c r="N205" s="73">
        <f>IFERROR(VLOOKUP($A205,'CM2'!$A:$F,4,FALSE),0)</f>
        <v>0</v>
      </c>
      <c r="O205" s="75">
        <f>IFERROR(VLOOKUP($A205,'6e'!$A:$T,4,FALSE),0)</f>
        <v>0</v>
      </c>
      <c r="P205" s="75">
        <f>IFERROR(VLOOKUP($A205,'5e'!$A:$F,4,FALSE),0)</f>
        <v>0</v>
      </c>
      <c r="Q205" s="75">
        <f>IFERROR(VLOOKUP($A205,'4e'!$A:$F,4,FALSE),0)</f>
        <v>0</v>
      </c>
      <c r="R205" s="75">
        <f>IFERROR(VLOOKUP($A205,'3e'!$A:$F,4,FALSE),0)</f>
        <v>0</v>
      </c>
      <c r="S205" s="77">
        <f>IFERROR(VLOOKUP($A205,'2nde'!$A:$F,4,FALSE),0)</f>
        <v>0</v>
      </c>
      <c r="T205" s="77">
        <f>IFERROR(VLOOKUP($A205,'1ere'!$A:$F,4,FALSE),0)</f>
        <v>0</v>
      </c>
      <c r="U205" s="77">
        <f>IFERROR(VLOOKUP($A205,terminale!$A:$F,4,FALSE),0)</f>
        <v>0</v>
      </c>
      <c r="V205" s="31">
        <f t="shared" si="40"/>
        <v>0</v>
      </c>
    </row>
    <row r="206" spans="1:22" ht="32" x14ac:dyDescent="0.2">
      <c r="A206" s="21" t="s">
        <v>209</v>
      </c>
      <c r="B206" s="46">
        <f t="shared" si="39"/>
        <v>0</v>
      </c>
      <c r="C206" s="51" t="str">
        <f>VLOOKUP($A206,data!$A:$F,2,FALSE)</f>
        <v>brad 20 - protège cahier 17x22 (orange, vert, rouge, rose, bleu, jaune, rose foncé, violet)</v>
      </c>
      <c r="D206" s="27">
        <f>VLOOKUP($A206,data!$A:$F,5,FALSE)</f>
        <v>0.3</v>
      </c>
      <c r="E206" s="52">
        <f t="shared" si="33"/>
        <v>0</v>
      </c>
      <c r="F206" s="64"/>
      <c r="G206" s="71">
        <f>IFERROR(VLOOKUP($A206,PS!$A:$F,4,FALSE),0)</f>
        <v>0</v>
      </c>
      <c r="H206" s="71">
        <f>IFERROR(VLOOKUP($A206,MS!$A:$F,4,FALSE),0)</f>
        <v>0</v>
      </c>
      <c r="I206" s="71">
        <f>IFERROR(VLOOKUP($A206,GS!$A:$F,4,FALSE),0)</f>
        <v>0</v>
      </c>
      <c r="J206" s="73">
        <f>IFERROR(VLOOKUP($A206,CP!$A:$F,4,FALSE),0)</f>
        <v>0</v>
      </c>
      <c r="K206" s="73">
        <f>IFERROR(VLOOKUP($A206,'CE1'!$A:$F,4,FALSE),0)</f>
        <v>0</v>
      </c>
      <c r="L206" s="73">
        <f>IFERROR(VLOOKUP($A206,'CE2'!$A:$F,4,FALSE),0)</f>
        <v>0</v>
      </c>
      <c r="M206" s="73">
        <f>IFERROR(VLOOKUP($A206,'CM1'!$A:$F,4,FALSE),0)</f>
        <v>0</v>
      </c>
      <c r="N206" s="73">
        <f>IFERROR(VLOOKUP($A206,'CM2'!$A:$F,4,FALSE),0)</f>
        <v>0</v>
      </c>
      <c r="O206" s="75">
        <f>IFERROR(VLOOKUP($A206,'6e'!$A:$T,4,FALSE),0)</f>
        <v>0</v>
      </c>
      <c r="P206" s="75">
        <f>IFERROR(VLOOKUP($A206,'5e'!$A:$F,4,FALSE),0)</f>
        <v>0</v>
      </c>
      <c r="Q206" s="75">
        <f>IFERROR(VLOOKUP($A206,'4e'!$A:$F,4,FALSE),0)</f>
        <v>0</v>
      </c>
      <c r="R206" s="75">
        <f>IFERROR(VLOOKUP($A206,'3e'!$A:$F,4,FALSE),0)</f>
        <v>0</v>
      </c>
      <c r="S206" s="77">
        <f>IFERROR(VLOOKUP($A206,'2nde'!$A:$F,4,FALSE),0)</f>
        <v>0</v>
      </c>
      <c r="T206" s="77">
        <f>IFERROR(VLOOKUP($A206,'1ere'!$A:$F,4,FALSE),0)</f>
        <v>0</v>
      </c>
      <c r="U206" s="77">
        <f>IFERROR(VLOOKUP($A206,terminale!$A:$F,4,FALSE),0)</f>
        <v>0</v>
      </c>
      <c r="V206" s="31">
        <f t="shared" si="40"/>
        <v>0</v>
      </c>
    </row>
    <row r="207" spans="1:22" ht="16" x14ac:dyDescent="0.2">
      <c r="A207" s="21" t="s">
        <v>210</v>
      </c>
      <c r="B207" s="46">
        <f t="shared" si="39"/>
        <v>0</v>
      </c>
      <c r="C207" s="51" t="str">
        <f>VLOOKUP($A207,data!$A:$F,2,FALSE)</f>
        <v>brad 21 - Protege cahier 24 x 32 (orange, vert, rouge, rose, bleu, jaune, noir)</v>
      </c>
      <c r="D207" s="27">
        <f>VLOOKUP($A207,data!$A:$F,5,FALSE)</f>
        <v>0.8</v>
      </c>
      <c r="E207" s="52">
        <f t="shared" si="33"/>
        <v>0</v>
      </c>
      <c r="F207" s="64"/>
      <c r="G207" s="71">
        <f>IFERROR(VLOOKUP($A207,PS!$A:$F,4,FALSE),0)</f>
        <v>0</v>
      </c>
      <c r="H207" s="71">
        <f>IFERROR(VLOOKUP($A207,MS!$A:$F,4,FALSE),0)</f>
        <v>0</v>
      </c>
      <c r="I207" s="71">
        <f>IFERROR(VLOOKUP($A207,GS!$A:$F,4,FALSE),0)</f>
        <v>0</v>
      </c>
      <c r="J207" s="73">
        <f>IFERROR(VLOOKUP($A207,CP!$A:$F,4,FALSE),0)</f>
        <v>0</v>
      </c>
      <c r="K207" s="73">
        <f>IFERROR(VLOOKUP($A207,'CE1'!$A:$F,4,FALSE),0)</f>
        <v>0</v>
      </c>
      <c r="L207" s="73">
        <f>IFERROR(VLOOKUP($A207,'CE2'!$A:$F,4,FALSE),0)</f>
        <v>0</v>
      </c>
      <c r="M207" s="73">
        <f>IFERROR(VLOOKUP($A207,'CM1'!$A:$F,4,FALSE),0)</f>
        <v>0</v>
      </c>
      <c r="N207" s="73">
        <f>IFERROR(VLOOKUP($A207,'CM2'!$A:$F,4,FALSE),0)</f>
        <v>0</v>
      </c>
      <c r="O207" s="75">
        <f>IFERROR(VLOOKUP($A207,'6e'!$A:$T,4,FALSE),0)</f>
        <v>0</v>
      </c>
      <c r="P207" s="75">
        <f>IFERROR(VLOOKUP($A207,'5e'!$A:$F,4,FALSE),0)</f>
        <v>0</v>
      </c>
      <c r="Q207" s="75">
        <f>IFERROR(VLOOKUP($A207,'4e'!$A:$F,4,FALSE),0)</f>
        <v>0</v>
      </c>
      <c r="R207" s="75">
        <f>IFERROR(VLOOKUP($A207,'3e'!$A:$F,4,FALSE),0)</f>
        <v>0</v>
      </c>
      <c r="S207" s="77">
        <f>IFERROR(VLOOKUP($A207,'2nde'!$A:$F,4,FALSE),0)</f>
        <v>0</v>
      </c>
      <c r="T207" s="77">
        <f>IFERROR(VLOOKUP($A207,'1ere'!$A:$F,4,FALSE),0)</f>
        <v>0</v>
      </c>
      <c r="U207" s="77">
        <f>IFERROR(VLOOKUP($A207,terminale!$A:$F,4,FALSE),0)</f>
        <v>0</v>
      </c>
      <c r="V207" s="31">
        <f t="shared" si="40"/>
        <v>0</v>
      </c>
    </row>
    <row r="208" spans="1:22" ht="16" x14ac:dyDescent="0.2">
      <c r="A208" s="21" t="s">
        <v>212</v>
      </c>
      <c r="B208" s="46">
        <f t="shared" si="39"/>
        <v>0</v>
      </c>
      <c r="C208" s="51" t="str">
        <f>VLOOKUP($A208,data!$A:$F,2,FALSE)</f>
        <v>brad 23 - trieur 24 x 32 PP 8 compartiments (rose)</v>
      </c>
      <c r="D208" s="27">
        <f>VLOOKUP($A208,data!$A:$F,5,FALSE)</f>
        <v>4</v>
      </c>
      <c r="E208" s="52">
        <f t="shared" si="33"/>
        <v>0</v>
      </c>
      <c r="F208" s="64"/>
      <c r="G208" s="71">
        <f>IFERROR(VLOOKUP($A208,PS!$A:$F,4,FALSE),0)</f>
        <v>0</v>
      </c>
      <c r="H208" s="71">
        <f>IFERROR(VLOOKUP($A208,MS!$A:$F,4,FALSE),0)</f>
        <v>0</v>
      </c>
      <c r="I208" s="71">
        <f>IFERROR(VLOOKUP($A208,GS!$A:$F,4,FALSE),0)</f>
        <v>0</v>
      </c>
      <c r="J208" s="73">
        <f>IFERROR(VLOOKUP($A208,CP!$A:$F,4,FALSE),0)</f>
        <v>0</v>
      </c>
      <c r="K208" s="73">
        <f>IFERROR(VLOOKUP($A208,'CE1'!$A:$F,4,FALSE),0)</f>
        <v>0</v>
      </c>
      <c r="L208" s="73">
        <f>IFERROR(VLOOKUP($A208,'CE2'!$A:$F,4,FALSE),0)</f>
        <v>0</v>
      </c>
      <c r="M208" s="73">
        <f>IFERROR(VLOOKUP($A208,'CM1'!$A:$F,4,FALSE),0)</f>
        <v>0</v>
      </c>
      <c r="N208" s="73">
        <f>IFERROR(VLOOKUP($A208,'CM2'!$A:$F,4,FALSE),0)</f>
        <v>0</v>
      </c>
      <c r="O208" s="75">
        <f>IFERROR(VLOOKUP($A208,'6e'!$A:$T,4,FALSE),0)</f>
        <v>0</v>
      </c>
      <c r="P208" s="75">
        <f>IFERROR(VLOOKUP($A208,'5e'!$A:$F,4,FALSE),0)</f>
        <v>0</v>
      </c>
      <c r="Q208" s="75">
        <f>IFERROR(VLOOKUP($A208,'4e'!$A:$F,4,FALSE),0)</f>
        <v>0</v>
      </c>
      <c r="R208" s="75">
        <f>IFERROR(VLOOKUP($A208,'3e'!$A:$F,4,FALSE),0)</f>
        <v>0</v>
      </c>
      <c r="S208" s="77">
        <f>IFERROR(VLOOKUP($A208,'2nde'!$A:$F,4,FALSE),0)</f>
        <v>0</v>
      </c>
      <c r="T208" s="77">
        <f>IFERROR(VLOOKUP($A208,'1ere'!$A:$F,4,FALSE),0)</f>
        <v>0</v>
      </c>
      <c r="U208" s="77">
        <f>IFERROR(VLOOKUP($A208,terminale!$A:$F,4,FALSE),0)</f>
        <v>0</v>
      </c>
      <c r="V208" s="31">
        <f t="shared" si="40"/>
        <v>0</v>
      </c>
    </row>
    <row r="209" spans="1:22" ht="16" x14ac:dyDescent="0.2">
      <c r="A209" s="21" t="s">
        <v>213</v>
      </c>
      <c r="B209" s="46">
        <f t="shared" si="39"/>
        <v>0</v>
      </c>
      <c r="C209" s="51" t="str">
        <f>VLOOKUP($A209,data!$A:$F,2,FALSE)</f>
        <v>brad 24 - Pochettes perforées A4 (20x)</v>
      </c>
      <c r="D209" s="27">
        <f>VLOOKUP($A209,data!$A:$F,5,FALSE)</f>
        <v>0.5</v>
      </c>
      <c r="E209" s="52">
        <f t="shared" si="33"/>
        <v>0</v>
      </c>
      <c r="F209" s="64"/>
      <c r="G209" s="71">
        <f>IFERROR(VLOOKUP($A209,PS!$A:$F,4,FALSE),0)</f>
        <v>0</v>
      </c>
      <c r="H209" s="71">
        <f>IFERROR(VLOOKUP($A209,MS!$A:$F,4,FALSE),0)</f>
        <v>0</v>
      </c>
      <c r="I209" s="71">
        <f>IFERROR(VLOOKUP($A209,GS!$A:$F,4,FALSE),0)</f>
        <v>0</v>
      </c>
      <c r="J209" s="73">
        <f>IFERROR(VLOOKUP($A209,CP!$A:$F,4,FALSE),0)</f>
        <v>0</v>
      </c>
      <c r="K209" s="73">
        <f>IFERROR(VLOOKUP($A209,'CE1'!$A:$F,4,FALSE),0)</f>
        <v>0</v>
      </c>
      <c r="L209" s="73">
        <f>IFERROR(VLOOKUP($A209,'CE2'!$A:$F,4,FALSE),0)</f>
        <v>0</v>
      </c>
      <c r="M209" s="73">
        <f>IFERROR(VLOOKUP($A209,'CM1'!$A:$F,4,FALSE),0)</f>
        <v>0</v>
      </c>
      <c r="N209" s="73">
        <f>IFERROR(VLOOKUP($A209,'CM2'!$A:$F,4,FALSE),0)</f>
        <v>0</v>
      </c>
      <c r="O209" s="75">
        <f>IFERROR(VLOOKUP($A209,'6e'!$A:$T,4,FALSE),0)</f>
        <v>0</v>
      </c>
      <c r="P209" s="75">
        <f>IFERROR(VLOOKUP($A209,'5e'!$A:$F,4,FALSE),0)</f>
        <v>0</v>
      </c>
      <c r="Q209" s="75">
        <f>IFERROR(VLOOKUP($A209,'4e'!$A:$F,4,FALSE),0)</f>
        <v>0</v>
      </c>
      <c r="R209" s="75">
        <f>IFERROR(VLOOKUP($A209,'3e'!$A:$F,4,FALSE),0)</f>
        <v>0</v>
      </c>
      <c r="S209" s="77">
        <f>IFERROR(VLOOKUP($A209,'2nde'!$A:$F,4,FALSE),0)</f>
        <v>0</v>
      </c>
      <c r="T209" s="77">
        <f>IFERROR(VLOOKUP($A209,'1ere'!$A:$F,4,FALSE),0)</f>
        <v>0</v>
      </c>
      <c r="U209" s="77">
        <f>IFERROR(VLOOKUP($A209,terminale!$A:$F,4,FALSE),0)</f>
        <v>0</v>
      </c>
      <c r="V209" s="31">
        <f t="shared" si="40"/>
        <v>0</v>
      </c>
    </row>
    <row r="210" spans="1:22" ht="16" x14ac:dyDescent="0.2">
      <c r="A210" s="21" t="s">
        <v>214</v>
      </c>
      <c r="B210" s="46">
        <f t="shared" si="39"/>
        <v>0</v>
      </c>
      <c r="C210" s="51" t="str">
        <f>VLOOKUP($A210,data!$A:$F,2,FALSE)</f>
        <v>brad 25 - feutres white board</v>
      </c>
      <c r="D210" s="27">
        <f>VLOOKUP($A210,data!$A:$F,5,FALSE)</f>
        <v>2</v>
      </c>
      <c r="E210" s="52">
        <f t="shared" si="33"/>
        <v>0</v>
      </c>
      <c r="F210" s="64"/>
      <c r="G210" s="71">
        <f>IFERROR(VLOOKUP($A210,PS!$A:$F,4,FALSE),0)</f>
        <v>0</v>
      </c>
      <c r="H210" s="71">
        <f>IFERROR(VLOOKUP($A210,MS!$A:$F,4,FALSE),0)</f>
        <v>0</v>
      </c>
      <c r="I210" s="71">
        <f>IFERROR(VLOOKUP($A210,GS!$A:$F,4,FALSE),0)</f>
        <v>0</v>
      </c>
      <c r="J210" s="73">
        <f>IFERROR(VLOOKUP($A210,CP!$A:$F,4,FALSE),0)</f>
        <v>0</v>
      </c>
      <c r="K210" s="73">
        <f>IFERROR(VLOOKUP($A210,'CE1'!$A:$F,4,FALSE),0)</f>
        <v>0</v>
      </c>
      <c r="L210" s="73">
        <f>IFERROR(VLOOKUP($A210,'CE2'!$A:$F,4,FALSE),0)</f>
        <v>0</v>
      </c>
      <c r="M210" s="73">
        <f>IFERROR(VLOOKUP($A210,'CM1'!$A:$F,4,FALSE),0)</f>
        <v>0</v>
      </c>
      <c r="N210" s="73">
        <f>IFERROR(VLOOKUP($A210,'CM2'!$A:$F,4,FALSE),0)</f>
        <v>0</v>
      </c>
      <c r="O210" s="75">
        <f>IFERROR(VLOOKUP($A210,'6e'!$A:$T,4,FALSE),0)</f>
        <v>0</v>
      </c>
      <c r="P210" s="75">
        <f>IFERROR(VLOOKUP($A210,'5e'!$A:$F,4,FALSE),0)</f>
        <v>0</v>
      </c>
      <c r="Q210" s="75">
        <f>IFERROR(VLOOKUP($A210,'4e'!$A:$F,4,FALSE),0)</f>
        <v>0</v>
      </c>
      <c r="R210" s="75">
        <f>IFERROR(VLOOKUP($A210,'3e'!$A:$F,4,FALSE),0)</f>
        <v>0</v>
      </c>
      <c r="S210" s="77">
        <f>IFERROR(VLOOKUP($A210,'2nde'!$A:$F,4,FALSE),0)</f>
        <v>0</v>
      </c>
      <c r="T210" s="77">
        <f>IFERROR(VLOOKUP($A210,'1ere'!$A:$F,4,FALSE),0)</f>
        <v>0</v>
      </c>
      <c r="U210" s="77">
        <f>IFERROR(VLOOKUP($A210,terminale!$A:$F,4,FALSE),0)</f>
        <v>0</v>
      </c>
      <c r="V210" s="31">
        <f t="shared" si="40"/>
        <v>0</v>
      </c>
    </row>
    <row r="211" spans="1:22" ht="15" x14ac:dyDescent="0.2">
      <c r="C211" s="32"/>
      <c r="G211" s="47"/>
      <c r="V211" s="33"/>
    </row>
    <row r="212" spans="1:22" ht="15" x14ac:dyDescent="0.2">
      <c r="C212" s="32"/>
      <c r="G212" s="47"/>
      <c r="V212" s="33"/>
    </row>
    <row r="213" spans="1:22" ht="15" x14ac:dyDescent="0.2">
      <c r="C213" s="32"/>
      <c r="G213" s="47"/>
      <c r="V213" s="33"/>
    </row>
    <row r="214" spans="1:22" ht="15" x14ac:dyDescent="0.2">
      <c r="C214" s="32"/>
      <c r="G214" s="47"/>
      <c r="V214" s="33"/>
    </row>
    <row r="215" spans="1:22" ht="15" x14ac:dyDescent="0.2">
      <c r="C215" s="32"/>
      <c r="G215" s="47"/>
      <c r="V215" s="33"/>
    </row>
    <row r="216" spans="1:22" ht="15" x14ac:dyDescent="0.2">
      <c r="C216" s="32"/>
      <c r="G216" s="47"/>
      <c r="V216" s="33"/>
    </row>
    <row r="217" spans="1:22" ht="15" x14ac:dyDescent="0.2">
      <c r="C217" s="32"/>
      <c r="G217" s="47"/>
      <c r="V217" s="33"/>
    </row>
    <row r="218" spans="1:22" ht="15" x14ac:dyDescent="0.2">
      <c r="C218" s="32"/>
      <c r="G218" s="47"/>
      <c r="V218" s="33"/>
    </row>
    <row r="219" spans="1:22" ht="15" x14ac:dyDescent="0.2">
      <c r="C219" s="32"/>
      <c r="G219" s="47"/>
      <c r="V219" s="33"/>
    </row>
    <row r="220" spans="1:22" ht="15" x14ac:dyDescent="0.2">
      <c r="C220" s="32"/>
      <c r="G220" s="47"/>
      <c r="V220" s="33"/>
    </row>
    <row r="221" spans="1:22" ht="15" x14ac:dyDescent="0.2">
      <c r="C221" s="32"/>
      <c r="G221" s="47"/>
      <c r="V221" s="33"/>
    </row>
    <row r="222" spans="1:22" ht="15" x14ac:dyDescent="0.2">
      <c r="C222" s="32"/>
      <c r="G222" s="47"/>
      <c r="V222" s="33"/>
    </row>
    <row r="223" spans="1:22" ht="15" x14ac:dyDescent="0.2">
      <c r="C223" s="32"/>
      <c r="G223" s="47"/>
      <c r="V223" s="33"/>
    </row>
    <row r="224" spans="1:22" ht="15" x14ac:dyDescent="0.2">
      <c r="C224" s="32"/>
      <c r="G224" s="47"/>
      <c r="V224" s="33"/>
    </row>
    <row r="225" spans="3:22" ht="15" x14ac:dyDescent="0.2">
      <c r="C225" s="32"/>
      <c r="G225" s="47"/>
      <c r="V225" s="33"/>
    </row>
    <row r="226" spans="3:22" ht="15" x14ac:dyDescent="0.2">
      <c r="C226" s="32"/>
      <c r="G226" s="47"/>
      <c r="V226" s="33"/>
    </row>
    <row r="227" spans="3:22" ht="15" x14ac:dyDescent="0.2">
      <c r="C227" s="32"/>
      <c r="G227" s="47"/>
      <c r="V227" s="33"/>
    </row>
    <row r="228" spans="3:22" ht="15" x14ac:dyDescent="0.2">
      <c r="C228" s="32"/>
      <c r="G228" s="47"/>
      <c r="V228" s="33"/>
    </row>
    <row r="229" spans="3:22" ht="15" x14ac:dyDescent="0.2">
      <c r="C229" s="32"/>
      <c r="G229" s="47"/>
      <c r="V229" s="33"/>
    </row>
    <row r="230" spans="3:22" ht="15" x14ac:dyDescent="0.2">
      <c r="C230" s="32"/>
      <c r="G230" s="47"/>
      <c r="V230" s="33"/>
    </row>
    <row r="231" spans="3:22" ht="15" x14ac:dyDescent="0.2">
      <c r="C231" s="32"/>
      <c r="G231" s="47"/>
      <c r="V231" s="33"/>
    </row>
    <row r="232" spans="3:22" ht="15" x14ac:dyDescent="0.2">
      <c r="C232" s="32"/>
      <c r="G232" s="47"/>
      <c r="V232" s="33"/>
    </row>
    <row r="233" spans="3:22" ht="15" x14ac:dyDescent="0.2">
      <c r="C233" s="32"/>
      <c r="G233" s="47"/>
      <c r="V233" s="33"/>
    </row>
    <row r="234" spans="3:22" ht="15" x14ac:dyDescent="0.2">
      <c r="C234" s="32"/>
      <c r="G234" s="47"/>
      <c r="V234" s="33"/>
    </row>
    <row r="235" spans="3:22" ht="15" x14ac:dyDescent="0.2">
      <c r="C235" s="32"/>
      <c r="G235" s="47"/>
      <c r="V235" s="33"/>
    </row>
    <row r="236" spans="3:22" ht="15" x14ac:dyDescent="0.2">
      <c r="C236" s="32"/>
      <c r="G236" s="47"/>
      <c r="V236" s="33"/>
    </row>
    <row r="237" spans="3:22" ht="15" x14ac:dyDescent="0.2">
      <c r="C237" s="32"/>
      <c r="G237" s="47"/>
      <c r="V237" s="33"/>
    </row>
    <row r="238" spans="3:22" ht="15" x14ac:dyDescent="0.2">
      <c r="C238" s="32"/>
      <c r="G238" s="47"/>
      <c r="V238" s="33"/>
    </row>
    <row r="239" spans="3:22" ht="15" x14ac:dyDescent="0.2">
      <c r="C239" s="32"/>
      <c r="G239" s="47"/>
      <c r="V239" s="33"/>
    </row>
    <row r="240" spans="3:22" ht="15" x14ac:dyDescent="0.2">
      <c r="C240" s="32"/>
      <c r="G240" s="47"/>
      <c r="V240" s="33"/>
    </row>
    <row r="241" spans="3:22" ht="15" x14ac:dyDescent="0.2">
      <c r="C241" s="32"/>
      <c r="G241" s="47"/>
      <c r="V241" s="33"/>
    </row>
    <row r="242" spans="3:22" ht="15" x14ac:dyDescent="0.2">
      <c r="C242" s="32"/>
      <c r="G242" s="47"/>
      <c r="V242" s="33"/>
    </row>
    <row r="243" spans="3:22" ht="15" x14ac:dyDescent="0.2">
      <c r="C243" s="32"/>
      <c r="G243" s="47"/>
      <c r="V243" s="33"/>
    </row>
    <row r="244" spans="3:22" ht="15" x14ac:dyDescent="0.2">
      <c r="C244" s="32"/>
      <c r="G244" s="47"/>
      <c r="V244" s="33"/>
    </row>
    <row r="245" spans="3:22" ht="15" x14ac:dyDescent="0.2">
      <c r="C245" s="32"/>
      <c r="G245" s="47"/>
      <c r="V245" s="33"/>
    </row>
    <row r="246" spans="3:22" ht="15" x14ac:dyDescent="0.2">
      <c r="C246" s="32"/>
      <c r="G246" s="47"/>
      <c r="V246" s="33"/>
    </row>
    <row r="247" spans="3:22" ht="15" x14ac:dyDescent="0.2">
      <c r="C247" s="32"/>
      <c r="G247" s="47"/>
      <c r="V247" s="33"/>
    </row>
    <row r="248" spans="3:22" ht="15" x14ac:dyDescent="0.2">
      <c r="C248" s="32"/>
      <c r="G248" s="47"/>
      <c r="V248" s="33"/>
    </row>
    <row r="249" spans="3:22" ht="15" x14ac:dyDescent="0.2">
      <c r="C249" s="32"/>
      <c r="G249" s="47"/>
      <c r="V249" s="33"/>
    </row>
    <row r="250" spans="3:22" ht="15" x14ac:dyDescent="0.2">
      <c r="C250" s="32"/>
      <c r="G250" s="47"/>
      <c r="V250" s="33"/>
    </row>
    <row r="251" spans="3:22" ht="15" x14ac:dyDescent="0.2">
      <c r="C251" s="32"/>
      <c r="G251" s="47"/>
      <c r="V251" s="33"/>
    </row>
    <row r="252" spans="3:22" ht="15" x14ac:dyDescent="0.2">
      <c r="C252" s="32"/>
      <c r="G252" s="47"/>
      <c r="V252" s="33"/>
    </row>
    <row r="253" spans="3:22" ht="15" x14ac:dyDescent="0.2">
      <c r="C253" s="32"/>
      <c r="G253" s="47"/>
      <c r="V253" s="33"/>
    </row>
    <row r="254" spans="3:22" ht="15" x14ac:dyDescent="0.2">
      <c r="C254" s="32"/>
      <c r="G254" s="47"/>
      <c r="V254" s="33"/>
    </row>
    <row r="255" spans="3:22" ht="15" x14ac:dyDescent="0.2">
      <c r="C255" s="32"/>
      <c r="G255" s="47"/>
      <c r="V255" s="33"/>
    </row>
    <row r="256" spans="3:22" ht="15" x14ac:dyDescent="0.2">
      <c r="C256" s="32"/>
      <c r="G256" s="47"/>
      <c r="V256" s="33"/>
    </row>
    <row r="257" spans="3:22" ht="15" x14ac:dyDescent="0.2">
      <c r="C257" s="32"/>
      <c r="G257" s="47"/>
      <c r="V257" s="33"/>
    </row>
    <row r="258" spans="3:22" ht="15" x14ac:dyDescent="0.2">
      <c r="C258" s="32"/>
      <c r="G258" s="47"/>
      <c r="V258" s="33"/>
    </row>
    <row r="259" spans="3:22" ht="15" x14ac:dyDescent="0.2">
      <c r="C259" s="32"/>
      <c r="G259" s="47"/>
      <c r="V259" s="33"/>
    </row>
    <row r="260" spans="3:22" ht="15" x14ac:dyDescent="0.2">
      <c r="C260" s="32"/>
      <c r="G260" s="47"/>
      <c r="V260" s="33"/>
    </row>
    <row r="261" spans="3:22" ht="15" x14ac:dyDescent="0.2">
      <c r="C261" s="32"/>
      <c r="G261" s="47"/>
      <c r="V261" s="33"/>
    </row>
    <row r="262" spans="3:22" ht="15" x14ac:dyDescent="0.2">
      <c r="C262" s="32"/>
      <c r="G262" s="47"/>
      <c r="V262" s="33"/>
    </row>
    <row r="263" spans="3:22" ht="15" x14ac:dyDescent="0.2">
      <c r="C263" s="32"/>
      <c r="G263" s="47"/>
      <c r="V263" s="33"/>
    </row>
    <row r="264" spans="3:22" ht="15" x14ac:dyDescent="0.2">
      <c r="C264" s="32"/>
      <c r="G264" s="47"/>
      <c r="V264" s="33"/>
    </row>
    <row r="265" spans="3:22" ht="15" x14ac:dyDescent="0.2">
      <c r="C265" s="32"/>
      <c r="G265" s="47"/>
      <c r="V265" s="33"/>
    </row>
    <row r="266" spans="3:22" ht="15" x14ac:dyDescent="0.2">
      <c r="C266" s="32"/>
      <c r="G266" s="47"/>
      <c r="V266" s="33"/>
    </row>
    <row r="267" spans="3:22" ht="15" x14ac:dyDescent="0.2">
      <c r="C267" s="32"/>
      <c r="G267" s="47"/>
      <c r="V267" s="33"/>
    </row>
    <row r="268" spans="3:22" ht="15" x14ac:dyDescent="0.2">
      <c r="C268" s="32"/>
      <c r="G268" s="47"/>
      <c r="V268" s="33"/>
    </row>
    <row r="269" spans="3:22" ht="15" x14ac:dyDescent="0.2">
      <c r="C269" s="32"/>
      <c r="G269" s="47"/>
      <c r="V269" s="33"/>
    </row>
    <row r="270" spans="3:22" ht="15" x14ac:dyDescent="0.2">
      <c r="C270" s="32"/>
      <c r="G270" s="47"/>
      <c r="V270" s="33"/>
    </row>
    <row r="271" spans="3:22" ht="15" x14ac:dyDescent="0.2">
      <c r="C271" s="32"/>
      <c r="G271" s="47"/>
      <c r="V271" s="33"/>
    </row>
    <row r="272" spans="3:22" ht="15" x14ac:dyDescent="0.2">
      <c r="C272" s="32"/>
      <c r="G272" s="47"/>
      <c r="V272" s="33"/>
    </row>
    <row r="273" spans="3:22" ht="15" x14ac:dyDescent="0.2">
      <c r="C273" s="32"/>
      <c r="G273" s="47"/>
      <c r="V273" s="33"/>
    </row>
    <row r="274" spans="3:22" ht="15" x14ac:dyDescent="0.2">
      <c r="C274" s="32"/>
      <c r="G274" s="47"/>
      <c r="V274" s="33"/>
    </row>
    <row r="275" spans="3:22" ht="15" x14ac:dyDescent="0.2">
      <c r="C275" s="32"/>
      <c r="G275" s="47"/>
      <c r="V275" s="33"/>
    </row>
    <row r="276" spans="3:22" ht="15" x14ac:dyDescent="0.2">
      <c r="C276" s="32"/>
      <c r="G276" s="47"/>
      <c r="V276" s="33"/>
    </row>
    <row r="277" spans="3:22" ht="15" x14ac:dyDescent="0.2">
      <c r="C277" s="32"/>
      <c r="G277" s="47"/>
      <c r="V277" s="33"/>
    </row>
    <row r="278" spans="3:22" ht="15" x14ac:dyDescent="0.2">
      <c r="C278" s="32"/>
      <c r="G278" s="47"/>
      <c r="V278" s="33"/>
    </row>
    <row r="279" spans="3:22" ht="15" x14ac:dyDescent="0.2">
      <c r="C279" s="32"/>
      <c r="G279" s="47"/>
      <c r="V279" s="33"/>
    </row>
    <row r="280" spans="3:22" ht="15" x14ac:dyDescent="0.2">
      <c r="C280" s="32"/>
      <c r="G280" s="47"/>
      <c r="V280" s="33"/>
    </row>
    <row r="281" spans="3:22" ht="15" x14ac:dyDescent="0.2">
      <c r="C281" s="32"/>
      <c r="G281" s="47"/>
      <c r="V281" s="33"/>
    </row>
    <row r="282" spans="3:22" ht="15" x14ac:dyDescent="0.2">
      <c r="C282" s="32"/>
      <c r="G282" s="47"/>
      <c r="V282" s="33"/>
    </row>
    <row r="283" spans="3:22" ht="15" x14ac:dyDescent="0.2">
      <c r="C283" s="32"/>
      <c r="G283" s="47"/>
      <c r="V283" s="33"/>
    </row>
    <row r="284" spans="3:22" ht="15" x14ac:dyDescent="0.2">
      <c r="C284" s="32"/>
      <c r="G284" s="47"/>
      <c r="V284" s="33"/>
    </row>
    <row r="285" spans="3:22" ht="15" x14ac:dyDescent="0.2">
      <c r="C285" s="32"/>
      <c r="G285" s="47"/>
      <c r="V285" s="33"/>
    </row>
    <row r="286" spans="3:22" ht="15" x14ac:dyDescent="0.2">
      <c r="C286" s="32"/>
      <c r="G286" s="47"/>
      <c r="V286" s="33"/>
    </row>
    <row r="287" spans="3:22" ht="15" x14ac:dyDescent="0.2">
      <c r="C287" s="32"/>
      <c r="G287" s="47"/>
      <c r="V287" s="33"/>
    </row>
    <row r="288" spans="3:22" ht="15" x14ac:dyDescent="0.2">
      <c r="C288" s="32"/>
      <c r="G288" s="47"/>
      <c r="V288" s="33"/>
    </row>
    <row r="289" spans="3:22" ht="15" x14ac:dyDescent="0.2">
      <c r="C289" s="32"/>
      <c r="G289" s="47"/>
      <c r="V289" s="33"/>
    </row>
    <row r="290" spans="3:22" ht="15" x14ac:dyDescent="0.2">
      <c r="C290" s="32"/>
      <c r="G290" s="47"/>
      <c r="V290" s="33"/>
    </row>
    <row r="291" spans="3:22" ht="15" x14ac:dyDescent="0.2">
      <c r="C291" s="32"/>
      <c r="G291" s="47"/>
      <c r="V291" s="33"/>
    </row>
    <row r="292" spans="3:22" ht="15" x14ac:dyDescent="0.2">
      <c r="C292" s="32"/>
      <c r="G292" s="47"/>
      <c r="V292" s="33"/>
    </row>
    <row r="293" spans="3:22" ht="15" x14ac:dyDescent="0.2">
      <c r="C293" s="32"/>
      <c r="G293" s="47"/>
      <c r="V293" s="33"/>
    </row>
    <row r="294" spans="3:22" ht="15" x14ac:dyDescent="0.2">
      <c r="C294" s="32"/>
      <c r="G294" s="47"/>
      <c r="V294" s="33"/>
    </row>
    <row r="295" spans="3:22" ht="15" x14ac:dyDescent="0.2">
      <c r="C295" s="32"/>
      <c r="G295" s="47"/>
      <c r="V295" s="33"/>
    </row>
    <row r="296" spans="3:22" ht="15" x14ac:dyDescent="0.2">
      <c r="C296" s="32"/>
      <c r="G296" s="47"/>
      <c r="V296" s="33"/>
    </row>
    <row r="297" spans="3:22" ht="15" x14ac:dyDescent="0.2">
      <c r="C297" s="32"/>
      <c r="G297" s="47"/>
      <c r="V297" s="33"/>
    </row>
    <row r="298" spans="3:22" ht="15" x14ac:dyDescent="0.2">
      <c r="C298" s="32"/>
      <c r="G298" s="47"/>
      <c r="V298" s="33"/>
    </row>
    <row r="299" spans="3:22" ht="15" x14ac:dyDescent="0.2">
      <c r="C299" s="32"/>
      <c r="G299" s="47"/>
      <c r="V299" s="33"/>
    </row>
    <row r="300" spans="3:22" ht="15" x14ac:dyDescent="0.2">
      <c r="C300" s="32"/>
      <c r="G300" s="47"/>
      <c r="V300" s="33"/>
    </row>
    <row r="301" spans="3:22" ht="15" x14ac:dyDescent="0.2">
      <c r="C301" s="32"/>
      <c r="G301" s="47"/>
      <c r="V301" s="33"/>
    </row>
    <row r="302" spans="3:22" ht="15" x14ac:dyDescent="0.2">
      <c r="C302" s="32"/>
      <c r="G302" s="47"/>
      <c r="V302" s="33"/>
    </row>
    <row r="303" spans="3:22" ht="15" x14ac:dyDescent="0.2">
      <c r="C303" s="32"/>
      <c r="G303" s="47"/>
      <c r="V303" s="33"/>
    </row>
    <row r="304" spans="3:22" ht="15" x14ac:dyDescent="0.2">
      <c r="C304" s="32"/>
      <c r="G304" s="47"/>
      <c r="V304" s="33"/>
    </row>
    <row r="305" spans="3:22" ht="15" x14ac:dyDescent="0.2">
      <c r="C305" s="32"/>
      <c r="G305" s="47"/>
      <c r="V305" s="33"/>
    </row>
    <row r="306" spans="3:22" ht="15" x14ac:dyDescent="0.2">
      <c r="C306" s="32"/>
      <c r="G306" s="47"/>
      <c r="V306" s="33"/>
    </row>
    <row r="307" spans="3:22" ht="15" x14ac:dyDescent="0.2">
      <c r="C307" s="32"/>
      <c r="G307" s="47"/>
      <c r="V307" s="33"/>
    </row>
    <row r="308" spans="3:22" ht="15" x14ac:dyDescent="0.2">
      <c r="C308" s="32"/>
      <c r="G308" s="47"/>
      <c r="V308" s="33"/>
    </row>
    <row r="309" spans="3:22" ht="15" x14ac:dyDescent="0.2">
      <c r="C309" s="32"/>
      <c r="G309" s="47"/>
      <c r="V309" s="33"/>
    </row>
    <row r="310" spans="3:22" ht="15" x14ac:dyDescent="0.2">
      <c r="C310" s="32"/>
      <c r="G310" s="47"/>
      <c r="V310" s="33"/>
    </row>
    <row r="311" spans="3:22" ht="15" x14ac:dyDescent="0.2">
      <c r="C311" s="32"/>
      <c r="G311" s="47"/>
      <c r="V311" s="33"/>
    </row>
    <row r="312" spans="3:22" ht="15" x14ac:dyDescent="0.2">
      <c r="C312" s="32"/>
      <c r="G312" s="47"/>
      <c r="V312" s="33"/>
    </row>
    <row r="313" spans="3:22" ht="15" x14ac:dyDescent="0.2">
      <c r="C313" s="32"/>
      <c r="G313" s="47"/>
      <c r="V313" s="33"/>
    </row>
    <row r="314" spans="3:22" ht="15" x14ac:dyDescent="0.2">
      <c r="C314" s="32"/>
      <c r="G314" s="47"/>
      <c r="V314" s="33"/>
    </row>
    <row r="315" spans="3:22" ht="15" x14ac:dyDescent="0.2">
      <c r="C315" s="32"/>
      <c r="G315" s="47"/>
      <c r="V315" s="33"/>
    </row>
    <row r="316" spans="3:22" ht="15" x14ac:dyDescent="0.2">
      <c r="C316" s="32"/>
      <c r="G316" s="47"/>
      <c r="V316" s="33"/>
    </row>
    <row r="317" spans="3:22" ht="15" x14ac:dyDescent="0.2">
      <c r="C317" s="32"/>
      <c r="G317" s="47"/>
      <c r="V317" s="33"/>
    </row>
    <row r="318" spans="3:22" ht="15" x14ac:dyDescent="0.2">
      <c r="C318" s="32"/>
      <c r="G318" s="47"/>
      <c r="V318" s="33"/>
    </row>
    <row r="319" spans="3:22" ht="15" x14ac:dyDescent="0.2">
      <c r="C319" s="32"/>
      <c r="G319" s="47"/>
      <c r="V319" s="33"/>
    </row>
    <row r="320" spans="3:22" ht="15" x14ac:dyDescent="0.2">
      <c r="C320" s="32"/>
      <c r="G320" s="47"/>
      <c r="V320" s="33"/>
    </row>
    <row r="321" spans="3:22" ht="15" x14ac:dyDescent="0.2">
      <c r="C321" s="32"/>
      <c r="G321" s="47"/>
      <c r="V321" s="33"/>
    </row>
    <row r="322" spans="3:22" ht="15" x14ac:dyDescent="0.2">
      <c r="C322" s="32"/>
      <c r="G322" s="47"/>
      <c r="V322" s="33"/>
    </row>
    <row r="323" spans="3:22" ht="15" x14ac:dyDescent="0.2">
      <c r="C323" s="32"/>
      <c r="G323" s="47"/>
      <c r="V323" s="33"/>
    </row>
    <row r="324" spans="3:22" ht="15" x14ac:dyDescent="0.2">
      <c r="C324" s="32"/>
      <c r="G324" s="47"/>
      <c r="V324" s="33"/>
    </row>
    <row r="325" spans="3:22" ht="15" x14ac:dyDescent="0.2">
      <c r="C325" s="32"/>
      <c r="G325" s="47"/>
      <c r="V325" s="33"/>
    </row>
    <row r="326" spans="3:22" ht="15" x14ac:dyDescent="0.2">
      <c r="C326" s="32"/>
      <c r="G326" s="47"/>
      <c r="V326" s="33"/>
    </row>
    <row r="327" spans="3:22" ht="15" x14ac:dyDescent="0.2">
      <c r="C327" s="32"/>
      <c r="G327" s="47"/>
      <c r="V327" s="33"/>
    </row>
    <row r="328" spans="3:22" ht="15" x14ac:dyDescent="0.2">
      <c r="C328" s="32"/>
      <c r="G328" s="47"/>
      <c r="V328" s="33"/>
    </row>
    <row r="329" spans="3:22" ht="15" x14ac:dyDescent="0.2">
      <c r="C329" s="32"/>
      <c r="G329" s="47"/>
      <c r="V329" s="33"/>
    </row>
    <row r="330" spans="3:22" ht="15" x14ac:dyDescent="0.2">
      <c r="C330" s="32"/>
      <c r="G330" s="47"/>
      <c r="V330" s="33"/>
    </row>
    <row r="331" spans="3:22" ht="15" x14ac:dyDescent="0.2">
      <c r="C331" s="32"/>
      <c r="G331" s="47"/>
      <c r="V331" s="33"/>
    </row>
    <row r="332" spans="3:22" ht="15" x14ac:dyDescent="0.2">
      <c r="C332" s="32"/>
      <c r="G332" s="47"/>
      <c r="V332" s="33"/>
    </row>
    <row r="333" spans="3:22" ht="15" x14ac:dyDescent="0.2">
      <c r="C333" s="32"/>
      <c r="G333" s="47"/>
      <c r="V333" s="33"/>
    </row>
    <row r="334" spans="3:22" ht="15" x14ac:dyDescent="0.2">
      <c r="C334" s="32"/>
      <c r="G334" s="47"/>
      <c r="V334" s="33"/>
    </row>
    <row r="335" spans="3:22" ht="15" x14ac:dyDescent="0.2">
      <c r="C335" s="32"/>
      <c r="G335" s="47"/>
      <c r="V335" s="33"/>
    </row>
    <row r="336" spans="3:22" ht="15" x14ac:dyDescent="0.2">
      <c r="C336" s="32"/>
      <c r="G336" s="47"/>
      <c r="V336" s="33"/>
    </row>
    <row r="337" spans="3:22" ht="15" x14ac:dyDescent="0.2">
      <c r="C337" s="32"/>
      <c r="G337" s="47"/>
      <c r="V337" s="33"/>
    </row>
    <row r="338" spans="3:22" ht="15" x14ac:dyDescent="0.2">
      <c r="C338" s="32"/>
      <c r="G338" s="47"/>
      <c r="V338" s="33"/>
    </row>
    <row r="339" spans="3:22" ht="15" x14ac:dyDescent="0.2">
      <c r="C339" s="32"/>
      <c r="G339" s="47"/>
      <c r="V339" s="33"/>
    </row>
    <row r="340" spans="3:22" ht="15" x14ac:dyDescent="0.2">
      <c r="C340" s="32"/>
      <c r="G340" s="47"/>
      <c r="V340" s="33"/>
    </row>
    <row r="341" spans="3:22" ht="15" x14ac:dyDescent="0.2">
      <c r="C341" s="32"/>
      <c r="G341" s="47"/>
      <c r="V341" s="33"/>
    </row>
    <row r="342" spans="3:22" ht="15" x14ac:dyDescent="0.2">
      <c r="C342" s="32"/>
      <c r="G342" s="47"/>
      <c r="V342" s="33"/>
    </row>
    <row r="343" spans="3:22" ht="15" x14ac:dyDescent="0.2">
      <c r="C343" s="32"/>
      <c r="G343" s="47"/>
      <c r="V343" s="33"/>
    </row>
    <row r="344" spans="3:22" ht="15" x14ac:dyDescent="0.2">
      <c r="C344" s="32"/>
      <c r="G344" s="47"/>
      <c r="V344" s="33"/>
    </row>
    <row r="345" spans="3:22" ht="15" x14ac:dyDescent="0.2">
      <c r="C345" s="32"/>
      <c r="G345" s="47"/>
      <c r="V345" s="33"/>
    </row>
    <row r="346" spans="3:22" ht="15" x14ac:dyDescent="0.2">
      <c r="C346" s="32"/>
      <c r="G346" s="47"/>
      <c r="V346" s="33"/>
    </row>
    <row r="347" spans="3:22" ht="15" x14ac:dyDescent="0.2">
      <c r="C347" s="32"/>
      <c r="G347" s="47"/>
      <c r="V347" s="33"/>
    </row>
    <row r="348" spans="3:22" ht="15" x14ac:dyDescent="0.2">
      <c r="C348" s="32"/>
      <c r="G348" s="47"/>
      <c r="V348" s="33"/>
    </row>
    <row r="349" spans="3:22" ht="15" x14ac:dyDescent="0.2">
      <c r="C349" s="32"/>
      <c r="G349" s="47"/>
      <c r="V349" s="33"/>
    </row>
    <row r="350" spans="3:22" ht="15" x14ac:dyDescent="0.2">
      <c r="C350" s="32"/>
      <c r="G350" s="47"/>
      <c r="V350" s="33"/>
    </row>
    <row r="351" spans="3:22" ht="15" x14ac:dyDescent="0.2">
      <c r="C351" s="32"/>
      <c r="G351" s="47"/>
      <c r="V351" s="33"/>
    </row>
    <row r="352" spans="3:22" ht="15" x14ac:dyDescent="0.2">
      <c r="C352" s="32"/>
      <c r="G352" s="47"/>
      <c r="V352" s="33"/>
    </row>
    <row r="353" spans="3:22" ht="15" x14ac:dyDescent="0.2">
      <c r="C353" s="32"/>
      <c r="G353" s="47"/>
      <c r="V353" s="33"/>
    </row>
    <row r="354" spans="3:22" ht="15" x14ac:dyDescent="0.2">
      <c r="C354" s="32"/>
      <c r="G354" s="47"/>
      <c r="V354" s="33"/>
    </row>
    <row r="355" spans="3:22" ht="15" x14ac:dyDescent="0.2">
      <c r="C355" s="32"/>
      <c r="G355" s="47"/>
      <c r="V355" s="33"/>
    </row>
    <row r="356" spans="3:22" ht="15" x14ac:dyDescent="0.2">
      <c r="C356" s="32"/>
      <c r="G356" s="47"/>
      <c r="V356" s="33"/>
    </row>
    <row r="357" spans="3:22" ht="15" x14ac:dyDescent="0.2">
      <c r="C357" s="32"/>
      <c r="G357" s="47"/>
      <c r="V357" s="33"/>
    </row>
    <row r="358" spans="3:22" ht="15" x14ac:dyDescent="0.2">
      <c r="C358" s="32"/>
      <c r="G358" s="47"/>
      <c r="V358" s="33"/>
    </row>
    <row r="359" spans="3:22" ht="15" x14ac:dyDescent="0.2">
      <c r="C359" s="32"/>
      <c r="G359" s="47"/>
      <c r="V359" s="33"/>
    </row>
    <row r="360" spans="3:22" ht="15" x14ac:dyDescent="0.2">
      <c r="C360" s="32"/>
      <c r="G360" s="47"/>
      <c r="V360" s="33"/>
    </row>
    <row r="361" spans="3:22" ht="15" x14ac:dyDescent="0.2">
      <c r="C361" s="32"/>
      <c r="G361" s="47"/>
      <c r="V361" s="33"/>
    </row>
    <row r="362" spans="3:22" ht="15" x14ac:dyDescent="0.2">
      <c r="C362" s="32"/>
      <c r="G362" s="47"/>
      <c r="V362" s="33"/>
    </row>
    <row r="363" spans="3:22" ht="15" x14ac:dyDescent="0.2">
      <c r="C363" s="32"/>
      <c r="G363" s="47"/>
      <c r="V363" s="33"/>
    </row>
    <row r="364" spans="3:22" ht="15" x14ac:dyDescent="0.2">
      <c r="C364" s="32"/>
      <c r="G364" s="47"/>
      <c r="V364" s="33"/>
    </row>
    <row r="365" spans="3:22" ht="15" x14ac:dyDescent="0.2">
      <c r="C365" s="32"/>
      <c r="G365" s="47"/>
      <c r="V365" s="33"/>
    </row>
    <row r="366" spans="3:22" ht="15" x14ac:dyDescent="0.2">
      <c r="C366" s="32"/>
      <c r="G366" s="47"/>
      <c r="V366" s="33"/>
    </row>
    <row r="367" spans="3:22" ht="15" x14ac:dyDescent="0.2">
      <c r="C367" s="32"/>
      <c r="G367" s="47"/>
      <c r="V367" s="33"/>
    </row>
    <row r="368" spans="3:22" ht="15" x14ac:dyDescent="0.2">
      <c r="C368" s="32"/>
      <c r="G368" s="47"/>
      <c r="V368" s="33"/>
    </row>
    <row r="369" spans="3:22" ht="15" x14ac:dyDescent="0.2">
      <c r="C369" s="32"/>
      <c r="G369" s="47"/>
      <c r="V369" s="33"/>
    </row>
    <row r="370" spans="3:22" ht="15" x14ac:dyDescent="0.2">
      <c r="C370" s="32"/>
      <c r="G370" s="47"/>
      <c r="V370" s="33"/>
    </row>
    <row r="371" spans="3:22" ht="15" x14ac:dyDescent="0.2">
      <c r="C371" s="32"/>
      <c r="G371" s="47"/>
      <c r="V371" s="33"/>
    </row>
    <row r="372" spans="3:22" ht="15" x14ac:dyDescent="0.2">
      <c r="C372" s="32"/>
      <c r="G372" s="47"/>
      <c r="V372" s="33"/>
    </row>
    <row r="373" spans="3:22" ht="15" x14ac:dyDescent="0.2">
      <c r="C373" s="32"/>
      <c r="G373" s="47"/>
      <c r="V373" s="33"/>
    </row>
    <row r="374" spans="3:22" ht="15" x14ac:dyDescent="0.2">
      <c r="C374" s="32"/>
      <c r="G374" s="47"/>
      <c r="V374" s="33"/>
    </row>
    <row r="375" spans="3:22" ht="15" x14ac:dyDescent="0.2">
      <c r="C375" s="32"/>
      <c r="G375" s="47"/>
      <c r="V375" s="33"/>
    </row>
    <row r="376" spans="3:22" ht="15" x14ac:dyDescent="0.2">
      <c r="C376" s="32"/>
      <c r="G376" s="47"/>
      <c r="V376" s="33"/>
    </row>
    <row r="377" spans="3:22" ht="15" x14ac:dyDescent="0.2">
      <c r="C377" s="32"/>
      <c r="G377" s="47"/>
      <c r="V377" s="33"/>
    </row>
    <row r="378" spans="3:22" ht="15" x14ac:dyDescent="0.2">
      <c r="C378" s="32"/>
      <c r="G378" s="47"/>
      <c r="V378" s="33"/>
    </row>
    <row r="379" spans="3:22" ht="15" x14ac:dyDescent="0.2">
      <c r="C379" s="32"/>
      <c r="G379" s="47"/>
      <c r="V379" s="33"/>
    </row>
    <row r="380" spans="3:22" ht="15" x14ac:dyDescent="0.2">
      <c r="C380" s="32"/>
      <c r="G380" s="47"/>
      <c r="V380" s="33"/>
    </row>
    <row r="381" spans="3:22" ht="15" x14ac:dyDescent="0.2">
      <c r="C381" s="32"/>
      <c r="G381" s="47"/>
      <c r="V381" s="33"/>
    </row>
    <row r="382" spans="3:22" ht="15" x14ac:dyDescent="0.2">
      <c r="C382" s="32"/>
      <c r="G382" s="47"/>
      <c r="V382" s="33"/>
    </row>
    <row r="383" spans="3:22" ht="15" x14ac:dyDescent="0.2">
      <c r="C383" s="32"/>
      <c r="G383" s="47"/>
      <c r="V383" s="33"/>
    </row>
    <row r="384" spans="3:22" ht="15" x14ac:dyDescent="0.2">
      <c r="C384" s="32"/>
      <c r="G384" s="47"/>
      <c r="V384" s="33"/>
    </row>
    <row r="385" spans="3:22" ht="15" x14ac:dyDescent="0.2">
      <c r="C385" s="32"/>
      <c r="G385" s="47"/>
      <c r="V385" s="33"/>
    </row>
    <row r="386" spans="3:22" ht="15" x14ac:dyDescent="0.2">
      <c r="C386" s="32"/>
      <c r="G386" s="47"/>
      <c r="V386" s="33"/>
    </row>
    <row r="387" spans="3:22" ht="15" x14ac:dyDescent="0.2">
      <c r="C387" s="32"/>
      <c r="G387" s="47"/>
      <c r="V387" s="33"/>
    </row>
    <row r="388" spans="3:22" ht="15" x14ac:dyDescent="0.2">
      <c r="C388" s="32"/>
      <c r="G388" s="47"/>
      <c r="V388" s="33"/>
    </row>
    <row r="389" spans="3:22" ht="15" x14ac:dyDescent="0.2">
      <c r="C389" s="32"/>
      <c r="G389" s="47"/>
      <c r="V389" s="33"/>
    </row>
    <row r="390" spans="3:22" ht="15" x14ac:dyDescent="0.2">
      <c r="C390" s="32"/>
      <c r="G390" s="47"/>
      <c r="V390" s="33"/>
    </row>
    <row r="391" spans="3:22" ht="15" x14ac:dyDescent="0.2">
      <c r="C391" s="32"/>
      <c r="G391" s="47"/>
      <c r="V391" s="33"/>
    </row>
    <row r="392" spans="3:22" ht="15" x14ac:dyDescent="0.2">
      <c r="C392" s="32"/>
      <c r="G392" s="47"/>
      <c r="V392" s="33"/>
    </row>
    <row r="393" spans="3:22" ht="15" x14ac:dyDescent="0.2">
      <c r="C393" s="32"/>
      <c r="G393" s="47"/>
      <c r="V393" s="33"/>
    </row>
    <row r="394" spans="3:22" ht="15" x14ac:dyDescent="0.2">
      <c r="C394" s="32"/>
      <c r="G394" s="47"/>
      <c r="V394" s="33"/>
    </row>
    <row r="395" spans="3:22" ht="15" x14ac:dyDescent="0.2">
      <c r="C395" s="32"/>
      <c r="G395" s="47"/>
      <c r="V395" s="33"/>
    </row>
    <row r="396" spans="3:22" ht="15" x14ac:dyDescent="0.2">
      <c r="C396" s="32"/>
      <c r="G396" s="47"/>
      <c r="V396" s="33"/>
    </row>
    <row r="397" spans="3:22" ht="15" x14ac:dyDescent="0.2">
      <c r="C397" s="32"/>
      <c r="G397" s="47"/>
      <c r="V397" s="33"/>
    </row>
    <row r="398" spans="3:22" ht="15" x14ac:dyDescent="0.2">
      <c r="C398" s="32"/>
      <c r="G398" s="47"/>
      <c r="V398" s="33"/>
    </row>
    <row r="399" spans="3:22" ht="15" x14ac:dyDescent="0.2">
      <c r="C399" s="32"/>
      <c r="G399" s="47"/>
      <c r="V399" s="33"/>
    </row>
    <row r="400" spans="3:22" ht="15" x14ac:dyDescent="0.2">
      <c r="C400" s="32"/>
      <c r="G400" s="47"/>
      <c r="V400" s="33"/>
    </row>
    <row r="401" spans="3:22" ht="15" x14ac:dyDescent="0.2">
      <c r="C401" s="32"/>
      <c r="G401" s="47"/>
      <c r="V401" s="33"/>
    </row>
    <row r="402" spans="3:22" ht="15" x14ac:dyDescent="0.2">
      <c r="C402" s="32"/>
      <c r="G402" s="47"/>
      <c r="V402" s="33"/>
    </row>
    <row r="403" spans="3:22" ht="15" x14ac:dyDescent="0.2">
      <c r="C403" s="32"/>
      <c r="G403" s="47"/>
      <c r="V403" s="33"/>
    </row>
    <row r="404" spans="3:22" ht="15" x14ac:dyDescent="0.2">
      <c r="C404" s="32"/>
      <c r="G404" s="47"/>
      <c r="V404" s="33"/>
    </row>
    <row r="405" spans="3:22" ht="15" x14ac:dyDescent="0.2">
      <c r="C405" s="32"/>
      <c r="G405" s="47"/>
      <c r="V405" s="33"/>
    </row>
    <row r="406" spans="3:22" ht="15" x14ac:dyDescent="0.2">
      <c r="C406" s="32"/>
      <c r="G406" s="47"/>
      <c r="V406" s="33"/>
    </row>
    <row r="407" spans="3:22" ht="15" x14ac:dyDescent="0.2">
      <c r="C407" s="32"/>
      <c r="G407" s="47"/>
      <c r="V407" s="33"/>
    </row>
    <row r="408" spans="3:22" ht="15" x14ac:dyDescent="0.2">
      <c r="C408" s="32"/>
      <c r="G408" s="47"/>
      <c r="V408" s="33"/>
    </row>
    <row r="409" spans="3:22" ht="15" x14ac:dyDescent="0.2">
      <c r="C409" s="32"/>
      <c r="G409" s="47"/>
      <c r="V409" s="33"/>
    </row>
    <row r="410" spans="3:22" ht="15" x14ac:dyDescent="0.2">
      <c r="C410" s="32"/>
      <c r="G410" s="47"/>
      <c r="V410" s="33"/>
    </row>
    <row r="411" spans="3:22" ht="15" x14ac:dyDescent="0.2">
      <c r="C411" s="32"/>
      <c r="G411" s="47"/>
      <c r="V411" s="33"/>
    </row>
    <row r="412" spans="3:22" ht="15" x14ac:dyDescent="0.2">
      <c r="C412" s="32"/>
      <c r="G412" s="47"/>
      <c r="V412" s="33"/>
    </row>
    <row r="413" spans="3:22" ht="15" x14ac:dyDescent="0.2">
      <c r="C413" s="32"/>
      <c r="G413" s="47"/>
      <c r="V413" s="33"/>
    </row>
    <row r="414" spans="3:22" ht="15" x14ac:dyDescent="0.2">
      <c r="C414" s="32"/>
      <c r="G414" s="47"/>
      <c r="V414" s="33"/>
    </row>
    <row r="415" spans="3:22" ht="15" x14ac:dyDescent="0.2">
      <c r="C415" s="32"/>
      <c r="G415" s="47"/>
      <c r="V415" s="33"/>
    </row>
    <row r="416" spans="3:22" ht="15" x14ac:dyDescent="0.2">
      <c r="C416" s="32"/>
      <c r="G416" s="47"/>
      <c r="V416" s="33"/>
    </row>
    <row r="417" spans="3:22" ht="15" x14ac:dyDescent="0.2">
      <c r="C417" s="32"/>
      <c r="G417" s="47"/>
      <c r="V417" s="33"/>
    </row>
    <row r="418" spans="3:22" ht="15" x14ac:dyDescent="0.2">
      <c r="C418" s="32"/>
      <c r="G418" s="47"/>
      <c r="V418" s="33"/>
    </row>
    <row r="419" spans="3:22" ht="15" x14ac:dyDescent="0.2">
      <c r="C419" s="32"/>
      <c r="G419" s="47"/>
      <c r="V419" s="33"/>
    </row>
    <row r="420" spans="3:22" ht="15" x14ac:dyDescent="0.2">
      <c r="C420" s="32"/>
      <c r="G420" s="47"/>
      <c r="V420" s="33"/>
    </row>
    <row r="421" spans="3:22" ht="15" x14ac:dyDescent="0.2">
      <c r="C421" s="32"/>
      <c r="G421" s="47"/>
      <c r="V421" s="33"/>
    </row>
    <row r="422" spans="3:22" ht="15" x14ac:dyDescent="0.2">
      <c r="C422" s="32"/>
      <c r="G422" s="47"/>
      <c r="V422" s="33"/>
    </row>
    <row r="423" spans="3:22" ht="15" x14ac:dyDescent="0.2">
      <c r="C423" s="32"/>
      <c r="G423" s="47"/>
      <c r="V423" s="33"/>
    </row>
    <row r="424" spans="3:22" ht="15" x14ac:dyDescent="0.2">
      <c r="C424" s="32"/>
      <c r="G424" s="47"/>
      <c r="V424" s="33"/>
    </row>
    <row r="425" spans="3:22" ht="15" x14ac:dyDescent="0.2">
      <c r="C425" s="32"/>
      <c r="G425" s="47"/>
      <c r="V425" s="33"/>
    </row>
    <row r="426" spans="3:22" ht="15" x14ac:dyDescent="0.2">
      <c r="C426" s="32"/>
      <c r="G426" s="47"/>
      <c r="V426" s="33"/>
    </row>
    <row r="427" spans="3:22" ht="15" x14ac:dyDescent="0.2">
      <c r="C427" s="32"/>
      <c r="G427" s="47"/>
      <c r="V427" s="33"/>
    </row>
    <row r="428" spans="3:22" ht="15" x14ac:dyDescent="0.2">
      <c r="C428" s="32"/>
      <c r="G428" s="47"/>
      <c r="V428" s="33"/>
    </row>
    <row r="429" spans="3:22" ht="15" x14ac:dyDescent="0.2">
      <c r="C429" s="32"/>
      <c r="G429" s="47"/>
      <c r="V429" s="33"/>
    </row>
    <row r="430" spans="3:22" ht="15" x14ac:dyDescent="0.2">
      <c r="C430" s="32"/>
      <c r="G430" s="47"/>
      <c r="V430" s="33"/>
    </row>
    <row r="431" spans="3:22" ht="15" x14ac:dyDescent="0.2">
      <c r="C431" s="32"/>
      <c r="G431" s="47"/>
      <c r="V431" s="33"/>
    </row>
    <row r="432" spans="3:22" ht="15" x14ac:dyDescent="0.2">
      <c r="C432" s="32"/>
      <c r="G432" s="47"/>
      <c r="V432" s="33"/>
    </row>
    <row r="433" spans="3:22" ht="15" x14ac:dyDescent="0.2">
      <c r="C433" s="32"/>
      <c r="G433" s="47"/>
      <c r="V433" s="33"/>
    </row>
    <row r="434" spans="3:22" ht="15" x14ac:dyDescent="0.2">
      <c r="C434" s="32"/>
      <c r="G434" s="47"/>
      <c r="V434" s="33"/>
    </row>
    <row r="435" spans="3:22" ht="15" x14ac:dyDescent="0.2">
      <c r="C435" s="32"/>
      <c r="G435" s="47"/>
      <c r="V435" s="33"/>
    </row>
    <row r="436" spans="3:22" ht="15" x14ac:dyDescent="0.2">
      <c r="C436" s="32"/>
      <c r="G436" s="47"/>
      <c r="V436" s="33"/>
    </row>
    <row r="437" spans="3:22" ht="15" x14ac:dyDescent="0.2">
      <c r="C437" s="32"/>
      <c r="G437" s="47"/>
      <c r="V437" s="33"/>
    </row>
    <row r="438" spans="3:22" ht="15" x14ac:dyDescent="0.2">
      <c r="C438" s="32"/>
      <c r="G438" s="47"/>
      <c r="V438" s="33"/>
    </row>
    <row r="439" spans="3:22" ht="15" x14ac:dyDescent="0.2">
      <c r="C439" s="32"/>
      <c r="G439" s="47"/>
      <c r="V439" s="33"/>
    </row>
    <row r="440" spans="3:22" ht="15" x14ac:dyDescent="0.2">
      <c r="C440" s="32"/>
      <c r="G440" s="47"/>
      <c r="V440" s="33"/>
    </row>
    <row r="441" spans="3:22" ht="15" x14ac:dyDescent="0.2">
      <c r="C441" s="32"/>
      <c r="G441" s="47"/>
      <c r="V441" s="33"/>
    </row>
    <row r="442" spans="3:22" ht="15" x14ac:dyDescent="0.2">
      <c r="C442" s="32"/>
      <c r="G442" s="47"/>
      <c r="V442" s="33"/>
    </row>
    <row r="443" spans="3:22" ht="15" x14ac:dyDescent="0.2">
      <c r="C443" s="32"/>
      <c r="G443" s="47"/>
      <c r="V443" s="33"/>
    </row>
    <row r="444" spans="3:22" ht="15" x14ac:dyDescent="0.2">
      <c r="C444" s="32"/>
      <c r="G444" s="47"/>
      <c r="V444" s="33"/>
    </row>
    <row r="445" spans="3:22" ht="15" x14ac:dyDescent="0.2">
      <c r="C445" s="32"/>
      <c r="G445" s="47"/>
      <c r="V445" s="33"/>
    </row>
    <row r="446" spans="3:22" ht="15" x14ac:dyDescent="0.2">
      <c r="C446" s="32"/>
      <c r="G446" s="47"/>
      <c r="V446" s="33"/>
    </row>
    <row r="447" spans="3:22" ht="15" x14ac:dyDescent="0.2">
      <c r="C447" s="32"/>
      <c r="G447" s="47"/>
      <c r="V447" s="33"/>
    </row>
    <row r="448" spans="3:22" ht="15" x14ac:dyDescent="0.2">
      <c r="C448" s="32"/>
      <c r="G448" s="47"/>
      <c r="V448" s="33"/>
    </row>
    <row r="449" spans="3:22" ht="15" x14ac:dyDescent="0.2">
      <c r="C449" s="32"/>
      <c r="G449" s="47"/>
      <c r="V449" s="33"/>
    </row>
    <row r="450" spans="3:22" ht="15" x14ac:dyDescent="0.2">
      <c r="C450" s="32"/>
      <c r="G450" s="47"/>
      <c r="V450" s="33"/>
    </row>
    <row r="451" spans="3:22" ht="15" x14ac:dyDescent="0.2">
      <c r="C451" s="32"/>
      <c r="G451" s="47"/>
      <c r="V451" s="33"/>
    </row>
    <row r="452" spans="3:22" ht="15" x14ac:dyDescent="0.2">
      <c r="C452" s="32"/>
      <c r="G452" s="47"/>
      <c r="V452" s="33"/>
    </row>
    <row r="453" spans="3:22" ht="15" x14ac:dyDescent="0.2">
      <c r="C453" s="32"/>
      <c r="G453" s="47"/>
      <c r="V453" s="33"/>
    </row>
    <row r="454" spans="3:22" ht="15" x14ac:dyDescent="0.2">
      <c r="C454" s="32"/>
      <c r="G454" s="47"/>
      <c r="V454" s="33"/>
    </row>
    <row r="455" spans="3:22" ht="15" x14ac:dyDescent="0.2">
      <c r="C455" s="32"/>
      <c r="G455" s="47"/>
      <c r="V455" s="33"/>
    </row>
    <row r="456" spans="3:22" ht="15" x14ac:dyDescent="0.2">
      <c r="C456" s="32"/>
      <c r="G456" s="47"/>
      <c r="V456" s="33"/>
    </row>
    <row r="457" spans="3:22" ht="15" x14ac:dyDescent="0.2">
      <c r="C457" s="32"/>
      <c r="G457" s="47"/>
      <c r="V457" s="33"/>
    </row>
    <row r="458" spans="3:22" ht="15" x14ac:dyDescent="0.2">
      <c r="C458" s="32"/>
      <c r="G458" s="47"/>
      <c r="V458" s="33"/>
    </row>
    <row r="459" spans="3:22" ht="15" x14ac:dyDescent="0.2">
      <c r="C459" s="32"/>
      <c r="G459" s="47"/>
      <c r="V459" s="33"/>
    </row>
    <row r="460" spans="3:22" ht="15" x14ac:dyDescent="0.2">
      <c r="C460" s="32"/>
      <c r="G460" s="47"/>
      <c r="V460" s="33"/>
    </row>
    <row r="461" spans="3:22" ht="15" x14ac:dyDescent="0.2">
      <c r="C461" s="32"/>
      <c r="G461" s="47"/>
      <c r="V461" s="33"/>
    </row>
    <row r="462" spans="3:22" ht="15" x14ac:dyDescent="0.2">
      <c r="C462" s="32"/>
      <c r="G462" s="47"/>
      <c r="V462" s="33"/>
    </row>
    <row r="463" spans="3:22" ht="15" x14ac:dyDescent="0.2">
      <c r="C463" s="32"/>
      <c r="G463" s="47"/>
      <c r="V463" s="33"/>
    </row>
    <row r="464" spans="3:22" ht="15" x14ac:dyDescent="0.2">
      <c r="C464" s="32"/>
      <c r="G464" s="47"/>
      <c r="V464" s="33"/>
    </row>
    <row r="465" spans="3:22" ht="15" x14ac:dyDescent="0.2">
      <c r="C465" s="32"/>
      <c r="G465" s="47"/>
      <c r="V465" s="33"/>
    </row>
    <row r="466" spans="3:22" ht="15" x14ac:dyDescent="0.2">
      <c r="C466" s="32"/>
      <c r="G466" s="47"/>
      <c r="V466" s="33"/>
    </row>
    <row r="467" spans="3:22" ht="15" x14ac:dyDescent="0.2">
      <c r="C467" s="32"/>
      <c r="G467" s="47"/>
      <c r="V467" s="33"/>
    </row>
    <row r="468" spans="3:22" ht="15" x14ac:dyDescent="0.2">
      <c r="C468" s="32"/>
      <c r="G468" s="47"/>
      <c r="V468" s="33"/>
    </row>
    <row r="469" spans="3:22" ht="15" x14ac:dyDescent="0.2">
      <c r="C469" s="32"/>
      <c r="G469" s="47"/>
      <c r="V469" s="33"/>
    </row>
    <row r="470" spans="3:22" ht="15" x14ac:dyDescent="0.2">
      <c r="C470" s="32"/>
      <c r="G470" s="47"/>
      <c r="V470" s="33"/>
    </row>
    <row r="471" spans="3:22" ht="15" x14ac:dyDescent="0.2">
      <c r="C471" s="32"/>
      <c r="G471" s="47"/>
      <c r="V471" s="33"/>
    </row>
    <row r="472" spans="3:22" ht="15" x14ac:dyDescent="0.2">
      <c r="C472" s="32"/>
      <c r="G472" s="47"/>
      <c r="V472" s="33"/>
    </row>
    <row r="473" spans="3:22" ht="15" x14ac:dyDescent="0.2">
      <c r="C473" s="32"/>
      <c r="G473" s="47"/>
      <c r="V473" s="33"/>
    </row>
    <row r="474" spans="3:22" ht="15" x14ac:dyDescent="0.2">
      <c r="C474" s="32"/>
      <c r="G474" s="47"/>
      <c r="V474" s="33"/>
    </row>
    <row r="475" spans="3:22" ht="15" x14ac:dyDescent="0.2">
      <c r="C475" s="32"/>
      <c r="G475" s="47"/>
      <c r="V475" s="33"/>
    </row>
    <row r="476" spans="3:22" ht="15" x14ac:dyDescent="0.2">
      <c r="C476" s="32"/>
      <c r="G476" s="47"/>
      <c r="V476" s="33"/>
    </row>
    <row r="477" spans="3:22" ht="15" x14ac:dyDescent="0.2">
      <c r="C477" s="32"/>
      <c r="G477" s="47"/>
      <c r="V477" s="33"/>
    </row>
    <row r="478" spans="3:22" ht="15" x14ac:dyDescent="0.2">
      <c r="C478" s="32"/>
      <c r="G478" s="47"/>
      <c r="V478" s="33"/>
    </row>
    <row r="479" spans="3:22" ht="15" x14ac:dyDescent="0.2">
      <c r="C479" s="32"/>
      <c r="G479" s="47"/>
      <c r="V479" s="33"/>
    </row>
    <row r="480" spans="3:22" ht="15" x14ac:dyDescent="0.2">
      <c r="C480" s="32"/>
      <c r="G480" s="47"/>
      <c r="V480" s="33"/>
    </row>
    <row r="481" spans="3:22" ht="15" x14ac:dyDescent="0.2">
      <c r="C481" s="32"/>
      <c r="G481" s="47"/>
      <c r="V481" s="33"/>
    </row>
    <row r="482" spans="3:22" ht="15" x14ac:dyDescent="0.2">
      <c r="C482" s="32"/>
      <c r="G482" s="47"/>
      <c r="V482" s="33"/>
    </row>
    <row r="483" spans="3:22" ht="15" x14ac:dyDescent="0.2">
      <c r="C483" s="32"/>
      <c r="G483" s="47"/>
      <c r="V483" s="33"/>
    </row>
    <row r="484" spans="3:22" ht="15" x14ac:dyDescent="0.2">
      <c r="C484" s="32"/>
      <c r="G484" s="47"/>
      <c r="V484" s="33"/>
    </row>
    <row r="485" spans="3:22" ht="15" x14ac:dyDescent="0.2">
      <c r="C485" s="32"/>
      <c r="G485" s="47"/>
      <c r="V485" s="33"/>
    </row>
    <row r="486" spans="3:22" ht="15" x14ac:dyDescent="0.2">
      <c r="C486" s="32"/>
      <c r="G486" s="47"/>
      <c r="V486" s="33"/>
    </row>
    <row r="487" spans="3:22" ht="15" x14ac:dyDescent="0.2">
      <c r="C487" s="32"/>
      <c r="G487" s="47"/>
      <c r="V487" s="33"/>
    </row>
    <row r="488" spans="3:22" ht="15" x14ac:dyDescent="0.2">
      <c r="C488" s="32"/>
      <c r="G488" s="47"/>
      <c r="V488" s="33"/>
    </row>
    <row r="489" spans="3:22" ht="15" x14ac:dyDescent="0.2">
      <c r="C489" s="32"/>
      <c r="G489" s="47"/>
      <c r="V489" s="33"/>
    </row>
    <row r="490" spans="3:22" ht="15" x14ac:dyDescent="0.2">
      <c r="C490" s="32"/>
      <c r="G490" s="47"/>
      <c r="V490" s="33"/>
    </row>
    <row r="491" spans="3:22" ht="15" x14ac:dyDescent="0.2">
      <c r="C491" s="32"/>
      <c r="G491" s="47"/>
      <c r="V491" s="33"/>
    </row>
    <row r="492" spans="3:22" ht="15" x14ac:dyDescent="0.2">
      <c r="C492" s="32"/>
      <c r="G492" s="47"/>
      <c r="V492" s="33"/>
    </row>
    <row r="493" spans="3:22" ht="15" x14ac:dyDescent="0.2">
      <c r="C493" s="32"/>
      <c r="G493" s="47"/>
      <c r="V493" s="33"/>
    </row>
    <row r="494" spans="3:22" ht="15" x14ac:dyDescent="0.2">
      <c r="C494" s="32"/>
      <c r="G494" s="47"/>
      <c r="V494" s="33"/>
    </row>
    <row r="495" spans="3:22" ht="15" x14ac:dyDescent="0.2">
      <c r="C495" s="32"/>
      <c r="G495" s="47"/>
      <c r="V495" s="33"/>
    </row>
    <row r="496" spans="3:22" ht="15" x14ac:dyDescent="0.2">
      <c r="C496" s="32"/>
      <c r="G496" s="47"/>
      <c r="V496" s="33"/>
    </row>
    <row r="497" spans="3:22" ht="15" x14ac:dyDescent="0.2">
      <c r="C497" s="32"/>
      <c r="G497" s="47"/>
      <c r="V497" s="33"/>
    </row>
    <row r="498" spans="3:22" ht="15" x14ac:dyDescent="0.2">
      <c r="C498" s="32"/>
      <c r="G498" s="47"/>
      <c r="V498" s="33"/>
    </row>
    <row r="499" spans="3:22" ht="15" x14ac:dyDescent="0.2">
      <c r="C499" s="32"/>
      <c r="G499" s="47"/>
      <c r="V499" s="33"/>
    </row>
    <row r="500" spans="3:22" ht="15" x14ac:dyDescent="0.2">
      <c r="C500" s="32"/>
      <c r="G500" s="47"/>
      <c r="V500" s="33"/>
    </row>
    <row r="501" spans="3:22" ht="15" x14ac:dyDescent="0.2">
      <c r="C501" s="32"/>
      <c r="G501" s="47"/>
      <c r="V501" s="33"/>
    </row>
    <row r="502" spans="3:22" ht="15" x14ac:dyDescent="0.2">
      <c r="C502" s="32"/>
      <c r="G502" s="47"/>
      <c r="V502" s="33"/>
    </row>
    <row r="503" spans="3:22" ht="15" x14ac:dyDescent="0.2">
      <c r="C503" s="32"/>
      <c r="G503" s="47"/>
      <c r="V503" s="33"/>
    </row>
    <row r="504" spans="3:22" ht="15" x14ac:dyDescent="0.2">
      <c r="C504" s="32"/>
      <c r="G504" s="47"/>
      <c r="V504" s="33"/>
    </row>
    <row r="505" spans="3:22" ht="15" x14ac:dyDescent="0.2">
      <c r="C505" s="32"/>
      <c r="G505" s="47"/>
      <c r="V505" s="33"/>
    </row>
    <row r="506" spans="3:22" ht="15" x14ac:dyDescent="0.2">
      <c r="C506" s="32"/>
      <c r="G506" s="47"/>
      <c r="V506" s="33"/>
    </row>
    <row r="507" spans="3:22" ht="15" x14ac:dyDescent="0.2">
      <c r="C507" s="32"/>
      <c r="G507" s="47"/>
      <c r="V507" s="33"/>
    </row>
    <row r="508" spans="3:22" ht="15" x14ac:dyDescent="0.2">
      <c r="C508" s="32"/>
      <c r="G508" s="47"/>
      <c r="V508" s="33"/>
    </row>
    <row r="509" spans="3:22" ht="15" x14ac:dyDescent="0.2">
      <c r="C509" s="32"/>
      <c r="G509" s="47"/>
      <c r="V509" s="33"/>
    </row>
    <row r="510" spans="3:22" ht="15" x14ac:dyDescent="0.2">
      <c r="C510" s="32"/>
      <c r="G510" s="47"/>
      <c r="V510" s="33"/>
    </row>
    <row r="511" spans="3:22" ht="15" x14ac:dyDescent="0.2">
      <c r="C511" s="32"/>
      <c r="G511" s="47"/>
      <c r="V511" s="33"/>
    </row>
    <row r="512" spans="3:22" ht="15" x14ac:dyDescent="0.2">
      <c r="C512" s="32"/>
      <c r="G512" s="47"/>
      <c r="V512" s="33"/>
    </row>
    <row r="513" spans="3:22" ht="15" x14ac:dyDescent="0.2">
      <c r="C513" s="32"/>
      <c r="G513" s="47"/>
      <c r="V513" s="33"/>
    </row>
    <row r="514" spans="3:22" ht="15" x14ac:dyDescent="0.2">
      <c r="C514" s="32"/>
      <c r="G514" s="47"/>
      <c r="V514" s="33"/>
    </row>
    <row r="515" spans="3:22" ht="15" x14ac:dyDescent="0.2">
      <c r="C515" s="32"/>
      <c r="G515" s="47"/>
      <c r="V515" s="33"/>
    </row>
    <row r="516" spans="3:22" ht="15" x14ac:dyDescent="0.2">
      <c r="C516" s="32"/>
      <c r="G516" s="47"/>
      <c r="V516" s="33"/>
    </row>
    <row r="517" spans="3:22" ht="15" x14ac:dyDescent="0.2">
      <c r="C517" s="32"/>
      <c r="G517" s="47"/>
      <c r="V517" s="33"/>
    </row>
    <row r="518" spans="3:22" ht="15" x14ac:dyDescent="0.2">
      <c r="C518" s="32"/>
      <c r="G518" s="47"/>
      <c r="V518" s="33"/>
    </row>
    <row r="519" spans="3:22" ht="15" x14ac:dyDescent="0.2">
      <c r="C519" s="32"/>
      <c r="G519" s="47"/>
      <c r="V519" s="33"/>
    </row>
    <row r="520" spans="3:22" ht="15" x14ac:dyDescent="0.2">
      <c r="C520" s="32"/>
      <c r="G520" s="47"/>
      <c r="V520" s="33"/>
    </row>
    <row r="521" spans="3:22" ht="15" x14ac:dyDescent="0.2">
      <c r="C521" s="32"/>
      <c r="G521" s="47"/>
      <c r="V521" s="33"/>
    </row>
    <row r="522" spans="3:22" ht="15" x14ac:dyDescent="0.2">
      <c r="C522" s="32"/>
      <c r="G522" s="47"/>
      <c r="V522" s="33"/>
    </row>
    <row r="523" spans="3:22" ht="15" x14ac:dyDescent="0.2">
      <c r="C523" s="32"/>
      <c r="G523" s="47"/>
      <c r="V523" s="33"/>
    </row>
    <row r="524" spans="3:22" ht="15" x14ac:dyDescent="0.2">
      <c r="C524" s="32"/>
      <c r="G524" s="47"/>
      <c r="V524" s="33"/>
    </row>
    <row r="525" spans="3:22" ht="15" x14ac:dyDescent="0.2">
      <c r="C525" s="32"/>
      <c r="G525" s="47"/>
      <c r="V525" s="33"/>
    </row>
    <row r="526" spans="3:22" ht="15" x14ac:dyDescent="0.2">
      <c r="C526" s="32"/>
      <c r="G526" s="47"/>
      <c r="V526" s="33"/>
    </row>
    <row r="527" spans="3:22" ht="15" x14ac:dyDescent="0.2">
      <c r="C527" s="32"/>
      <c r="G527" s="47"/>
      <c r="V527" s="33"/>
    </row>
    <row r="528" spans="3:22" ht="15" x14ac:dyDescent="0.2">
      <c r="C528" s="32"/>
      <c r="G528" s="47"/>
      <c r="V528" s="33"/>
    </row>
    <row r="529" spans="3:22" ht="15" x14ac:dyDescent="0.2">
      <c r="C529" s="32"/>
      <c r="G529" s="47"/>
      <c r="V529" s="33"/>
    </row>
    <row r="530" spans="3:22" ht="15" x14ac:dyDescent="0.2">
      <c r="C530" s="32"/>
      <c r="G530" s="47"/>
      <c r="V530" s="33"/>
    </row>
    <row r="531" spans="3:22" ht="15" x14ac:dyDescent="0.2">
      <c r="C531" s="32"/>
      <c r="G531" s="47"/>
      <c r="V531" s="33"/>
    </row>
    <row r="532" spans="3:22" ht="15" x14ac:dyDescent="0.2">
      <c r="C532" s="32"/>
      <c r="G532" s="47"/>
      <c r="V532" s="33"/>
    </row>
    <row r="533" spans="3:22" ht="15" x14ac:dyDescent="0.2">
      <c r="C533" s="32"/>
      <c r="G533" s="47"/>
      <c r="V533" s="33"/>
    </row>
    <row r="534" spans="3:22" ht="15" x14ac:dyDescent="0.2">
      <c r="C534" s="32"/>
      <c r="G534" s="47"/>
      <c r="V534" s="33"/>
    </row>
    <row r="535" spans="3:22" ht="15" x14ac:dyDescent="0.2">
      <c r="C535" s="32"/>
      <c r="G535" s="47"/>
      <c r="V535" s="33"/>
    </row>
    <row r="536" spans="3:22" ht="15" x14ac:dyDescent="0.2">
      <c r="C536" s="32"/>
      <c r="G536" s="47"/>
      <c r="V536" s="33"/>
    </row>
    <row r="537" spans="3:22" ht="15" x14ac:dyDescent="0.2">
      <c r="C537" s="32"/>
      <c r="G537" s="47"/>
      <c r="V537" s="33"/>
    </row>
    <row r="538" spans="3:22" ht="15" x14ac:dyDescent="0.2">
      <c r="C538" s="32"/>
      <c r="G538" s="47"/>
      <c r="V538" s="33"/>
    </row>
    <row r="539" spans="3:22" ht="15" x14ac:dyDescent="0.2">
      <c r="C539" s="32"/>
      <c r="G539" s="47"/>
      <c r="V539" s="33"/>
    </row>
    <row r="540" spans="3:22" ht="15" x14ac:dyDescent="0.2">
      <c r="C540" s="32"/>
      <c r="G540" s="47"/>
      <c r="V540" s="33"/>
    </row>
    <row r="541" spans="3:22" ht="15" x14ac:dyDescent="0.2">
      <c r="C541" s="32"/>
      <c r="G541" s="47"/>
      <c r="V541" s="33"/>
    </row>
    <row r="542" spans="3:22" ht="15" x14ac:dyDescent="0.2">
      <c r="C542" s="32"/>
      <c r="G542" s="47"/>
      <c r="V542" s="33"/>
    </row>
    <row r="543" spans="3:22" ht="15" x14ac:dyDescent="0.2">
      <c r="C543" s="32"/>
      <c r="G543" s="47"/>
      <c r="V543" s="33"/>
    </row>
    <row r="544" spans="3:22" ht="15" x14ac:dyDescent="0.2">
      <c r="C544" s="32"/>
      <c r="G544" s="47"/>
      <c r="V544" s="33"/>
    </row>
    <row r="545" spans="3:22" ht="15" x14ac:dyDescent="0.2">
      <c r="C545" s="32"/>
      <c r="G545" s="47"/>
      <c r="V545" s="33"/>
    </row>
    <row r="546" spans="3:22" ht="15" x14ac:dyDescent="0.2">
      <c r="C546" s="32"/>
      <c r="G546" s="47"/>
      <c r="V546" s="33"/>
    </row>
    <row r="547" spans="3:22" ht="15" x14ac:dyDescent="0.2">
      <c r="C547" s="32"/>
      <c r="G547" s="47"/>
      <c r="V547" s="33"/>
    </row>
    <row r="548" spans="3:22" ht="15" x14ac:dyDescent="0.2">
      <c r="C548" s="32"/>
      <c r="G548" s="47"/>
      <c r="V548" s="33"/>
    </row>
    <row r="549" spans="3:22" ht="15" x14ac:dyDescent="0.2">
      <c r="C549" s="32"/>
      <c r="G549" s="47"/>
      <c r="V549" s="33"/>
    </row>
    <row r="550" spans="3:22" ht="15" x14ac:dyDescent="0.2">
      <c r="C550" s="32"/>
      <c r="G550" s="47"/>
      <c r="V550" s="33"/>
    </row>
    <row r="551" spans="3:22" ht="15" x14ac:dyDescent="0.2">
      <c r="C551" s="32"/>
      <c r="G551" s="47"/>
      <c r="V551" s="33"/>
    </row>
    <row r="552" spans="3:22" ht="15" x14ac:dyDescent="0.2">
      <c r="C552" s="32"/>
      <c r="G552" s="47"/>
      <c r="V552" s="33"/>
    </row>
    <row r="553" spans="3:22" ht="15" x14ac:dyDescent="0.2">
      <c r="C553" s="32"/>
      <c r="G553" s="47"/>
      <c r="V553" s="33"/>
    </row>
    <row r="554" spans="3:22" ht="15" x14ac:dyDescent="0.2">
      <c r="C554" s="32"/>
      <c r="G554" s="47"/>
      <c r="V554" s="33"/>
    </row>
    <row r="555" spans="3:22" ht="15" x14ac:dyDescent="0.2">
      <c r="C555" s="32"/>
      <c r="G555" s="47"/>
      <c r="V555" s="33"/>
    </row>
    <row r="556" spans="3:22" ht="15" x14ac:dyDescent="0.2">
      <c r="C556" s="32"/>
      <c r="G556" s="47"/>
      <c r="V556" s="33"/>
    </row>
    <row r="557" spans="3:22" ht="15" x14ac:dyDescent="0.2">
      <c r="C557" s="32"/>
      <c r="G557" s="47"/>
      <c r="V557" s="33"/>
    </row>
    <row r="558" spans="3:22" ht="15" x14ac:dyDescent="0.2">
      <c r="C558" s="32"/>
      <c r="G558" s="47"/>
      <c r="V558" s="33"/>
    </row>
    <row r="559" spans="3:22" ht="15" x14ac:dyDescent="0.2">
      <c r="C559" s="32"/>
      <c r="G559" s="47"/>
      <c r="V559" s="33"/>
    </row>
    <row r="560" spans="3:22" ht="15" x14ac:dyDescent="0.2">
      <c r="C560" s="32"/>
      <c r="G560" s="47"/>
      <c r="V560" s="33"/>
    </row>
    <row r="561" spans="3:22" ht="15" x14ac:dyDescent="0.2">
      <c r="C561" s="32"/>
      <c r="G561" s="47"/>
      <c r="V561" s="33"/>
    </row>
    <row r="562" spans="3:22" ht="15" x14ac:dyDescent="0.2">
      <c r="C562" s="32"/>
      <c r="G562" s="47"/>
      <c r="V562" s="33"/>
    </row>
    <row r="563" spans="3:22" ht="15" x14ac:dyDescent="0.2">
      <c r="C563" s="32"/>
      <c r="G563" s="47"/>
      <c r="V563" s="33"/>
    </row>
    <row r="564" spans="3:22" ht="15" x14ac:dyDescent="0.2">
      <c r="C564" s="32"/>
      <c r="G564" s="47"/>
      <c r="V564" s="33"/>
    </row>
    <row r="565" spans="3:22" ht="15" x14ac:dyDescent="0.2">
      <c r="C565" s="32"/>
      <c r="G565" s="47"/>
      <c r="V565" s="33"/>
    </row>
    <row r="566" spans="3:22" ht="15" x14ac:dyDescent="0.2">
      <c r="C566" s="32"/>
      <c r="G566" s="47"/>
      <c r="V566" s="33"/>
    </row>
    <row r="567" spans="3:22" ht="15" x14ac:dyDescent="0.2">
      <c r="C567" s="32"/>
      <c r="G567" s="47"/>
      <c r="V567" s="33"/>
    </row>
    <row r="568" spans="3:22" ht="15" x14ac:dyDescent="0.2">
      <c r="C568" s="32"/>
      <c r="G568" s="47"/>
      <c r="V568" s="33"/>
    </row>
    <row r="569" spans="3:22" ht="15" x14ac:dyDescent="0.2">
      <c r="C569" s="32"/>
      <c r="G569" s="47"/>
      <c r="V569" s="33"/>
    </row>
    <row r="570" spans="3:22" ht="15" x14ac:dyDescent="0.2">
      <c r="C570" s="32"/>
      <c r="G570" s="47"/>
      <c r="V570" s="33"/>
    </row>
    <row r="571" spans="3:22" ht="15" x14ac:dyDescent="0.2">
      <c r="C571" s="32"/>
      <c r="G571" s="47"/>
      <c r="V571" s="33"/>
    </row>
    <row r="572" spans="3:22" ht="15" x14ac:dyDescent="0.2">
      <c r="C572" s="32"/>
      <c r="G572" s="47"/>
      <c r="V572" s="33"/>
    </row>
    <row r="573" spans="3:22" ht="15" x14ac:dyDescent="0.2">
      <c r="C573" s="32"/>
      <c r="G573" s="47"/>
      <c r="V573" s="33"/>
    </row>
    <row r="574" spans="3:22" ht="15" x14ac:dyDescent="0.2">
      <c r="C574" s="32"/>
      <c r="G574" s="47"/>
      <c r="V574" s="33"/>
    </row>
    <row r="575" spans="3:22" ht="15" x14ac:dyDescent="0.2">
      <c r="C575" s="32"/>
      <c r="G575" s="47"/>
      <c r="V575" s="33"/>
    </row>
    <row r="576" spans="3:22" ht="15" x14ac:dyDescent="0.2">
      <c r="C576" s="32"/>
      <c r="G576" s="47"/>
      <c r="V576" s="33"/>
    </row>
    <row r="577" spans="3:22" ht="15" x14ac:dyDescent="0.2">
      <c r="C577" s="32"/>
      <c r="G577" s="47"/>
      <c r="V577" s="33"/>
    </row>
    <row r="578" spans="3:22" ht="15" x14ac:dyDescent="0.2">
      <c r="C578" s="32"/>
      <c r="G578" s="47"/>
      <c r="V578" s="33"/>
    </row>
    <row r="579" spans="3:22" ht="15" x14ac:dyDescent="0.2">
      <c r="C579" s="32"/>
      <c r="G579" s="47"/>
      <c r="V579" s="33"/>
    </row>
    <row r="580" spans="3:22" ht="15" x14ac:dyDescent="0.2">
      <c r="C580" s="32"/>
      <c r="G580" s="47"/>
      <c r="V580" s="33"/>
    </row>
    <row r="581" spans="3:22" ht="15" x14ac:dyDescent="0.2">
      <c r="C581" s="32"/>
      <c r="G581" s="47"/>
      <c r="V581" s="33"/>
    </row>
    <row r="582" spans="3:22" ht="15" x14ac:dyDescent="0.2">
      <c r="C582" s="32"/>
      <c r="G582" s="47"/>
      <c r="V582" s="33"/>
    </row>
    <row r="583" spans="3:22" ht="15" x14ac:dyDescent="0.2">
      <c r="C583" s="32"/>
      <c r="G583" s="47"/>
      <c r="V583" s="33"/>
    </row>
    <row r="584" spans="3:22" ht="15" x14ac:dyDescent="0.2">
      <c r="C584" s="32"/>
      <c r="G584" s="47"/>
      <c r="V584" s="33"/>
    </row>
    <row r="585" spans="3:22" ht="15" x14ac:dyDescent="0.2">
      <c r="C585" s="32"/>
      <c r="G585" s="47"/>
      <c r="V585" s="33"/>
    </row>
    <row r="586" spans="3:22" ht="15" x14ac:dyDescent="0.2">
      <c r="C586" s="32"/>
      <c r="G586" s="47"/>
      <c r="V586" s="33"/>
    </row>
    <row r="587" spans="3:22" ht="15" x14ac:dyDescent="0.2">
      <c r="C587" s="32"/>
      <c r="G587" s="47"/>
      <c r="V587" s="33"/>
    </row>
    <row r="588" spans="3:22" ht="15" x14ac:dyDescent="0.2">
      <c r="C588" s="32"/>
      <c r="G588" s="47"/>
      <c r="V588" s="33"/>
    </row>
    <row r="589" spans="3:22" ht="15" x14ac:dyDescent="0.2">
      <c r="C589" s="32"/>
      <c r="G589" s="47"/>
      <c r="V589" s="33"/>
    </row>
    <row r="590" spans="3:22" ht="15" x14ac:dyDescent="0.2">
      <c r="C590" s="32"/>
      <c r="G590" s="47"/>
      <c r="V590" s="33"/>
    </row>
    <row r="591" spans="3:22" ht="15" x14ac:dyDescent="0.2">
      <c r="C591" s="32"/>
      <c r="G591" s="47"/>
      <c r="V591" s="33"/>
    </row>
    <row r="592" spans="3:22" ht="15" x14ac:dyDescent="0.2">
      <c r="C592" s="32"/>
      <c r="G592" s="47"/>
      <c r="V592" s="33"/>
    </row>
    <row r="593" spans="3:22" ht="15" x14ac:dyDescent="0.2">
      <c r="C593" s="32"/>
      <c r="G593" s="47"/>
      <c r="V593" s="33"/>
    </row>
    <row r="594" spans="3:22" ht="15" x14ac:dyDescent="0.2">
      <c r="C594" s="32"/>
      <c r="G594" s="47"/>
      <c r="V594" s="33"/>
    </row>
    <row r="595" spans="3:22" ht="15" x14ac:dyDescent="0.2">
      <c r="C595" s="32"/>
      <c r="G595" s="47"/>
      <c r="V595" s="33"/>
    </row>
    <row r="596" spans="3:22" ht="15" x14ac:dyDescent="0.2">
      <c r="C596" s="32"/>
      <c r="G596" s="47"/>
      <c r="V596" s="33"/>
    </row>
    <row r="597" spans="3:22" ht="15" x14ac:dyDescent="0.2">
      <c r="C597" s="32"/>
      <c r="G597" s="47"/>
      <c r="V597" s="33"/>
    </row>
    <row r="598" spans="3:22" ht="15" x14ac:dyDescent="0.2">
      <c r="C598" s="32"/>
      <c r="G598" s="47"/>
      <c r="V598" s="33"/>
    </row>
    <row r="599" spans="3:22" ht="15" x14ac:dyDescent="0.2">
      <c r="C599" s="32"/>
      <c r="G599" s="47"/>
      <c r="V599" s="33"/>
    </row>
    <row r="600" spans="3:22" ht="15" x14ac:dyDescent="0.2">
      <c r="C600" s="32"/>
      <c r="G600" s="47"/>
      <c r="V600" s="33"/>
    </row>
    <row r="601" spans="3:22" ht="15" x14ac:dyDescent="0.2">
      <c r="C601" s="32"/>
      <c r="G601" s="47"/>
      <c r="V601" s="33"/>
    </row>
    <row r="602" spans="3:22" ht="15" x14ac:dyDescent="0.2">
      <c r="C602" s="32"/>
      <c r="G602" s="47"/>
      <c r="V602" s="33"/>
    </row>
    <row r="603" spans="3:22" ht="15" x14ac:dyDescent="0.2">
      <c r="C603" s="32"/>
      <c r="G603" s="47"/>
      <c r="V603" s="33"/>
    </row>
    <row r="604" spans="3:22" ht="15" x14ac:dyDescent="0.2">
      <c r="C604" s="32"/>
      <c r="G604" s="47"/>
      <c r="V604" s="33"/>
    </row>
    <row r="605" spans="3:22" ht="15" x14ac:dyDescent="0.2">
      <c r="C605" s="32"/>
      <c r="G605" s="47"/>
      <c r="V605" s="33"/>
    </row>
    <row r="606" spans="3:22" ht="15" x14ac:dyDescent="0.2">
      <c r="C606" s="32"/>
      <c r="G606" s="47"/>
      <c r="V606" s="33"/>
    </row>
    <row r="607" spans="3:22" ht="15" x14ac:dyDescent="0.2">
      <c r="C607" s="32"/>
      <c r="G607" s="47"/>
      <c r="V607" s="33"/>
    </row>
    <row r="608" spans="3:22" ht="15" x14ac:dyDescent="0.2">
      <c r="C608" s="32"/>
      <c r="G608" s="47"/>
      <c r="V608" s="33"/>
    </row>
    <row r="609" spans="3:22" ht="15" x14ac:dyDescent="0.2">
      <c r="C609" s="32"/>
      <c r="G609" s="47"/>
      <c r="V609" s="33"/>
    </row>
    <row r="610" spans="3:22" ht="15" x14ac:dyDescent="0.2">
      <c r="C610" s="32"/>
      <c r="G610" s="47"/>
      <c r="V610" s="33"/>
    </row>
    <row r="611" spans="3:22" ht="15" x14ac:dyDescent="0.2">
      <c r="C611" s="32"/>
      <c r="G611" s="47"/>
      <c r="V611" s="33"/>
    </row>
    <row r="612" spans="3:22" ht="15" x14ac:dyDescent="0.2">
      <c r="C612" s="32"/>
      <c r="G612" s="47"/>
      <c r="V612" s="33"/>
    </row>
    <row r="613" spans="3:22" ht="15" x14ac:dyDescent="0.2">
      <c r="C613" s="32"/>
      <c r="G613" s="47"/>
      <c r="V613" s="33"/>
    </row>
    <row r="614" spans="3:22" ht="15" x14ac:dyDescent="0.2">
      <c r="C614" s="32"/>
      <c r="G614" s="47"/>
      <c r="V614" s="33"/>
    </row>
    <row r="615" spans="3:22" ht="15" x14ac:dyDescent="0.2">
      <c r="C615" s="32"/>
      <c r="G615" s="47"/>
      <c r="V615" s="33"/>
    </row>
    <row r="616" spans="3:22" ht="15" x14ac:dyDescent="0.2">
      <c r="C616" s="32"/>
      <c r="G616" s="47"/>
      <c r="V616" s="33"/>
    </row>
    <row r="617" spans="3:22" ht="15" x14ac:dyDescent="0.2">
      <c r="C617" s="32"/>
      <c r="G617" s="47"/>
      <c r="V617" s="33"/>
    </row>
    <row r="618" spans="3:22" ht="15" x14ac:dyDescent="0.2">
      <c r="C618" s="32"/>
      <c r="G618" s="47"/>
      <c r="V618" s="33"/>
    </row>
    <row r="619" spans="3:22" ht="15" x14ac:dyDescent="0.2">
      <c r="C619" s="32"/>
      <c r="G619" s="47"/>
      <c r="V619" s="33"/>
    </row>
    <row r="620" spans="3:22" ht="15" x14ac:dyDescent="0.2">
      <c r="C620" s="32"/>
      <c r="G620" s="47"/>
      <c r="V620" s="33"/>
    </row>
    <row r="621" spans="3:22" ht="15" x14ac:dyDescent="0.2">
      <c r="C621" s="32"/>
      <c r="G621" s="47"/>
      <c r="V621" s="33"/>
    </row>
    <row r="622" spans="3:22" ht="15" x14ac:dyDescent="0.2">
      <c r="C622" s="32"/>
      <c r="G622" s="47"/>
      <c r="V622" s="33"/>
    </row>
    <row r="623" spans="3:22" ht="15" x14ac:dyDescent="0.2">
      <c r="C623" s="32"/>
      <c r="G623" s="47"/>
      <c r="V623" s="33"/>
    </row>
    <row r="624" spans="3:22" ht="15" x14ac:dyDescent="0.2">
      <c r="C624" s="32"/>
      <c r="G624" s="47"/>
      <c r="V624" s="33"/>
    </row>
    <row r="625" spans="3:22" ht="15" x14ac:dyDescent="0.2">
      <c r="C625" s="32"/>
      <c r="G625" s="47"/>
      <c r="V625" s="33"/>
    </row>
    <row r="626" spans="3:22" ht="15" x14ac:dyDescent="0.2">
      <c r="C626" s="32"/>
      <c r="G626" s="47"/>
      <c r="V626" s="33"/>
    </row>
    <row r="627" spans="3:22" ht="15" x14ac:dyDescent="0.2">
      <c r="C627" s="32"/>
      <c r="G627" s="47"/>
      <c r="V627" s="33"/>
    </row>
    <row r="628" spans="3:22" ht="15" x14ac:dyDescent="0.2">
      <c r="C628" s="32"/>
      <c r="G628" s="47"/>
      <c r="V628" s="33"/>
    </row>
    <row r="629" spans="3:22" ht="15" x14ac:dyDescent="0.2">
      <c r="C629" s="32"/>
      <c r="G629" s="47"/>
      <c r="V629" s="33"/>
    </row>
    <row r="630" spans="3:22" ht="15" x14ac:dyDescent="0.2">
      <c r="C630" s="32"/>
      <c r="G630" s="47"/>
      <c r="V630" s="33"/>
    </row>
    <row r="631" spans="3:22" ht="15" x14ac:dyDescent="0.2">
      <c r="C631" s="32"/>
      <c r="G631" s="47"/>
      <c r="V631" s="33"/>
    </row>
    <row r="632" spans="3:22" ht="15" x14ac:dyDescent="0.2">
      <c r="C632" s="32"/>
      <c r="G632" s="47"/>
      <c r="V632" s="33"/>
    </row>
    <row r="633" spans="3:22" ht="15" x14ac:dyDescent="0.2">
      <c r="C633" s="32"/>
      <c r="G633" s="47"/>
      <c r="V633" s="33"/>
    </row>
    <row r="634" spans="3:22" ht="15" x14ac:dyDescent="0.2">
      <c r="C634" s="32"/>
      <c r="G634" s="47"/>
      <c r="V634" s="33"/>
    </row>
    <row r="635" spans="3:22" ht="15" x14ac:dyDescent="0.2">
      <c r="C635" s="32"/>
      <c r="G635" s="47"/>
      <c r="V635" s="33"/>
    </row>
    <row r="636" spans="3:22" ht="15" x14ac:dyDescent="0.2">
      <c r="C636" s="32"/>
      <c r="G636" s="47"/>
      <c r="V636" s="33"/>
    </row>
    <row r="637" spans="3:22" ht="15" x14ac:dyDescent="0.2">
      <c r="C637" s="32"/>
      <c r="G637" s="47"/>
      <c r="V637" s="33"/>
    </row>
    <row r="638" spans="3:22" ht="15" x14ac:dyDescent="0.2">
      <c r="C638" s="32"/>
      <c r="G638" s="47"/>
      <c r="V638" s="33"/>
    </row>
    <row r="639" spans="3:22" ht="15" x14ac:dyDescent="0.2">
      <c r="C639" s="32"/>
      <c r="G639" s="47"/>
      <c r="V639" s="33"/>
    </row>
    <row r="640" spans="3:22" ht="15" x14ac:dyDescent="0.2">
      <c r="C640" s="32"/>
      <c r="G640" s="47"/>
      <c r="V640" s="33"/>
    </row>
    <row r="641" spans="3:22" ht="15" x14ac:dyDescent="0.2">
      <c r="C641" s="32"/>
      <c r="G641" s="47"/>
      <c r="V641" s="33"/>
    </row>
    <row r="642" spans="3:22" ht="15" x14ac:dyDescent="0.2">
      <c r="C642" s="32"/>
      <c r="G642" s="47"/>
      <c r="V642" s="33"/>
    </row>
    <row r="643" spans="3:22" ht="15" x14ac:dyDescent="0.2">
      <c r="C643" s="32"/>
      <c r="G643" s="47"/>
      <c r="V643" s="33"/>
    </row>
    <row r="644" spans="3:22" ht="15" x14ac:dyDescent="0.2">
      <c r="C644" s="32"/>
      <c r="G644" s="47"/>
      <c r="V644" s="33"/>
    </row>
    <row r="645" spans="3:22" ht="15" x14ac:dyDescent="0.2">
      <c r="C645" s="32"/>
      <c r="G645" s="47"/>
      <c r="V645" s="33"/>
    </row>
    <row r="646" spans="3:22" ht="15" x14ac:dyDescent="0.2">
      <c r="C646" s="32"/>
      <c r="G646" s="47"/>
      <c r="V646" s="33"/>
    </row>
    <row r="647" spans="3:22" ht="15" x14ac:dyDescent="0.2">
      <c r="C647" s="32"/>
      <c r="G647" s="47"/>
      <c r="V647" s="33"/>
    </row>
    <row r="648" spans="3:22" ht="15" x14ac:dyDescent="0.2">
      <c r="C648" s="32"/>
      <c r="G648" s="47"/>
      <c r="V648" s="33"/>
    </row>
    <row r="649" spans="3:22" ht="15" x14ac:dyDescent="0.2">
      <c r="C649" s="32"/>
      <c r="G649" s="47"/>
      <c r="V649" s="33"/>
    </row>
    <row r="650" spans="3:22" ht="15" x14ac:dyDescent="0.2">
      <c r="C650" s="32"/>
      <c r="G650" s="47"/>
      <c r="V650" s="33"/>
    </row>
    <row r="651" spans="3:22" ht="15" x14ac:dyDescent="0.2">
      <c r="C651" s="32"/>
      <c r="G651" s="47"/>
      <c r="V651" s="33"/>
    </row>
    <row r="652" spans="3:22" ht="15" x14ac:dyDescent="0.2">
      <c r="C652" s="32"/>
      <c r="G652" s="47"/>
      <c r="V652" s="33"/>
    </row>
    <row r="653" spans="3:22" ht="15" x14ac:dyDescent="0.2">
      <c r="C653" s="32"/>
      <c r="G653" s="47"/>
      <c r="V653" s="33"/>
    </row>
    <row r="654" spans="3:22" ht="15" x14ac:dyDescent="0.2">
      <c r="C654" s="32"/>
      <c r="G654" s="47"/>
      <c r="V654" s="33"/>
    </row>
    <row r="655" spans="3:22" ht="15" x14ac:dyDescent="0.2">
      <c r="C655" s="32"/>
      <c r="G655" s="47"/>
      <c r="V655" s="33"/>
    </row>
    <row r="656" spans="3:22" ht="15" x14ac:dyDescent="0.2">
      <c r="C656" s="32"/>
      <c r="G656" s="47"/>
      <c r="V656" s="33"/>
    </row>
    <row r="657" spans="3:22" ht="15" x14ac:dyDescent="0.2">
      <c r="C657" s="32"/>
      <c r="G657" s="47"/>
      <c r="V657" s="33"/>
    </row>
    <row r="658" spans="3:22" ht="15" x14ac:dyDescent="0.2">
      <c r="C658" s="32"/>
      <c r="G658" s="47"/>
      <c r="V658" s="33"/>
    </row>
    <row r="659" spans="3:22" ht="15" x14ac:dyDescent="0.2">
      <c r="C659" s="32"/>
      <c r="G659" s="47"/>
      <c r="V659" s="33"/>
    </row>
    <row r="660" spans="3:22" ht="15" x14ac:dyDescent="0.2">
      <c r="C660" s="32"/>
      <c r="G660" s="47"/>
      <c r="V660" s="33"/>
    </row>
    <row r="661" spans="3:22" ht="15" x14ac:dyDescent="0.2">
      <c r="C661" s="32"/>
      <c r="G661" s="47"/>
      <c r="V661" s="33"/>
    </row>
    <row r="662" spans="3:22" ht="15" x14ac:dyDescent="0.2">
      <c r="C662" s="32"/>
      <c r="G662" s="47"/>
      <c r="V662" s="33"/>
    </row>
    <row r="663" spans="3:22" ht="15" x14ac:dyDescent="0.2">
      <c r="C663" s="32"/>
      <c r="G663" s="47"/>
      <c r="V663" s="33"/>
    </row>
    <row r="664" spans="3:22" ht="15" x14ac:dyDescent="0.2">
      <c r="C664" s="32"/>
      <c r="G664" s="47"/>
      <c r="V664" s="33"/>
    </row>
    <row r="665" spans="3:22" ht="15" x14ac:dyDescent="0.2">
      <c r="C665" s="32"/>
      <c r="G665" s="47"/>
      <c r="V665" s="33"/>
    </row>
    <row r="666" spans="3:22" ht="15" x14ac:dyDescent="0.2">
      <c r="C666" s="32"/>
      <c r="G666" s="47"/>
      <c r="V666" s="33"/>
    </row>
    <row r="667" spans="3:22" ht="15" x14ac:dyDescent="0.2">
      <c r="C667" s="32"/>
      <c r="G667" s="47"/>
      <c r="V667" s="33"/>
    </row>
    <row r="668" spans="3:22" ht="15" x14ac:dyDescent="0.2">
      <c r="C668" s="32"/>
      <c r="G668" s="47"/>
      <c r="V668" s="33"/>
    </row>
    <row r="669" spans="3:22" ht="15" x14ac:dyDescent="0.2">
      <c r="C669" s="32"/>
      <c r="G669" s="47"/>
      <c r="V669" s="33"/>
    </row>
    <row r="670" spans="3:22" ht="15" x14ac:dyDescent="0.2">
      <c r="C670" s="32"/>
      <c r="G670" s="47"/>
      <c r="V670" s="33"/>
    </row>
    <row r="671" spans="3:22" ht="15" x14ac:dyDescent="0.2">
      <c r="C671" s="32"/>
      <c r="G671" s="47"/>
      <c r="V671" s="33"/>
    </row>
    <row r="672" spans="3:22" ht="15" x14ac:dyDescent="0.2">
      <c r="C672" s="32"/>
      <c r="G672" s="47"/>
      <c r="V672" s="33"/>
    </row>
    <row r="673" spans="3:22" ht="15" x14ac:dyDescent="0.2">
      <c r="C673" s="32"/>
      <c r="G673" s="47"/>
      <c r="V673" s="33"/>
    </row>
    <row r="674" spans="3:22" ht="15" x14ac:dyDescent="0.2">
      <c r="C674" s="32"/>
      <c r="G674" s="47"/>
      <c r="V674" s="33"/>
    </row>
    <row r="675" spans="3:22" ht="15" x14ac:dyDescent="0.2">
      <c r="C675" s="32"/>
      <c r="G675" s="47"/>
      <c r="V675" s="33"/>
    </row>
    <row r="676" spans="3:22" ht="15" x14ac:dyDescent="0.2">
      <c r="C676" s="32"/>
      <c r="G676" s="47"/>
      <c r="V676" s="33"/>
    </row>
    <row r="677" spans="3:22" ht="15" x14ac:dyDescent="0.2">
      <c r="C677" s="32"/>
      <c r="G677" s="47"/>
      <c r="V677" s="33"/>
    </row>
    <row r="678" spans="3:22" ht="15" x14ac:dyDescent="0.2">
      <c r="C678" s="32"/>
      <c r="G678" s="47"/>
      <c r="V678" s="33"/>
    </row>
    <row r="679" spans="3:22" ht="15" x14ac:dyDescent="0.2">
      <c r="C679" s="32"/>
      <c r="G679" s="47"/>
      <c r="V679" s="33"/>
    </row>
    <row r="680" spans="3:22" ht="15" x14ac:dyDescent="0.2">
      <c r="C680" s="32"/>
      <c r="G680" s="47"/>
      <c r="V680" s="33"/>
    </row>
    <row r="681" spans="3:22" ht="15" x14ac:dyDescent="0.2">
      <c r="C681" s="32"/>
      <c r="G681" s="47"/>
      <c r="V681" s="33"/>
    </row>
    <row r="682" spans="3:22" ht="15" x14ac:dyDescent="0.2">
      <c r="C682" s="32"/>
      <c r="G682" s="47"/>
      <c r="V682" s="33"/>
    </row>
    <row r="683" spans="3:22" ht="15" x14ac:dyDescent="0.2">
      <c r="C683" s="32"/>
      <c r="G683" s="47"/>
      <c r="V683" s="33"/>
    </row>
    <row r="684" spans="3:22" ht="15" x14ac:dyDescent="0.2">
      <c r="C684" s="32"/>
      <c r="G684" s="47"/>
      <c r="V684" s="33"/>
    </row>
    <row r="685" spans="3:22" ht="15" x14ac:dyDescent="0.2">
      <c r="C685" s="32"/>
      <c r="G685" s="47"/>
      <c r="V685" s="33"/>
    </row>
    <row r="686" spans="3:22" ht="15" x14ac:dyDescent="0.2">
      <c r="C686" s="32"/>
      <c r="G686" s="47"/>
      <c r="V686" s="33"/>
    </row>
    <row r="687" spans="3:22" ht="15" x14ac:dyDescent="0.2">
      <c r="C687" s="32"/>
      <c r="G687" s="47"/>
      <c r="V687" s="33"/>
    </row>
    <row r="688" spans="3:22" ht="15" x14ac:dyDescent="0.2">
      <c r="C688" s="32"/>
      <c r="G688" s="47"/>
      <c r="V688" s="33"/>
    </row>
    <row r="689" spans="3:22" ht="15" x14ac:dyDescent="0.2">
      <c r="C689" s="32"/>
      <c r="G689" s="47"/>
      <c r="V689" s="33"/>
    </row>
    <row r="690" spans="3:22" ht="15" x14ac:dyDescent="0.2">
      <c r="C690" s="32"/>
      <c r="G690" s="47"/>
      <c r="V690" s="33"/>
    </row>
    <row r="691" spans="3:22" ht="15" x14ac:dyDescent="0.2">
      <c r="C691" s="32"/>
      <c r="G691" s="47"/>
      <c r="V691" s="33"/>
    </row>
    <row r="692" spans="3:22" ht="15" x14ac:dyDescent="0.2">
      <c r="C692" s="32"/>
      <c r="G692" s="47"/>
      <c r="V692" s="33"/>
    </row>
    <row r="693" spans="3:22" ht="15" x14ac:dyDescent="0.2">
      <c r="C693" s="32"/>
      <c r="G693" s="47"/>
      <c r="V693" s="33"/>
    </row>
    <row r="694" spans="3:22" ht="15" x14ac:dyDescent="0.2">
      <c r="C694" s="32"/>
      <c r="G694" s="47"/>
      <c r="V694" s="33"/>
    </row>
    <row r="695" spans="3:22" ht="15" x14ac:dyDescent="0.2">
      <c r="C695" s="32"/>
      <c r="G695" s="47"/>
      <c r="V695" s="33"/>
    </row>
    <row r="696" spans="3:22" ht="15" x14ac:dyDescent="0.2">
      <c r="C696" s="32"/>
      <c r="G696" s="47"/>
      <c r="V696" s="33"/>
    </row>
    <row r="697" spans="3:22" ht="15" x14ac:dyDescent="0.2">
      <c r="C697" s="32"/>
      <c r="G697" s="47"/>
      <c r="V697" s="33"/>
    </row>
    <row r="698" spans="3:22" ht="15" x14ac:dyDescent="0.2">
      <c r="C698" s="32"/>
      <c r="G698" s="47"/>
      <c r="V698" s="33"/>
    </row>
    <row r="699" spans="3:22" ht="15" x14ac:dyDescent="0.2">
      <c r="C699" s="32"/>
      <c r="G699" s="47"/>
      <c r="V699" s="33"/>
    </row>
    <row r="700" spans="3:22" ht="15" x14ac:dyDescent="0.2">
      <c r="C700" s="32"/>
      <c r="G700" s="47"/>
      <c r="V700" s="33"/>
    </row>
    <row r="701" spans="3:22" ht="15" x14ac:dyDescent="0.2">
      <c r="C701" s="32"/>
      <c r="G701" s="47"/>
      <c r="V701" s="33"/>
    </row>
    <row r="702" spans="3:22" ht="15" x14ac:dyDescent="0.2">
      <c r="C702" s="32"/>
      <c r="G702" s="47"/>
      <c r="V702" s="33"/>
    </row>
    <row r="703" spans="3:22" ht="15" x14ac:dyDescent="0.2">
      <c r="C703" s="32"/>
      <c r="G703" s="47"/>
      <c r="V703" s="33"/>
    </row>
    <row r="704" spans="3:22" ht="15" x14ac:dyDescent="0.2">
      <c r="C704" s="32"/>
      <c r="G704" s="47"/>
      <c r="V704" s="33"/>
    </row>
    <row r="705" spans="3:22" ht="15" x14ac:dyDescent="0.2">
      <c r="C705" s="32"/>
      <c r="G705" s="47"/>
      <c r="V705" s="33"/>
    </row>
    <row r="706" spans="3:22" ht="15" x14ac:dyDescent="0.2">
      <c r="C706" s="32"/>
      <c r="G706" s="47"/>
      <c r="V706" s="33"/>
    </row>
    <row r="707" spans="3:22" ht="15" x14ac:dyDescent="0.2">
      <c r="C707" s="32"/>
      <c r="G707" s="47"/>
      <c r="V707" s="33"/>
    </row>
    <row r="708" spans="3:22" ht="15" x14ac:dyDescent="0.2">
      <c r="C708" s="32"/>
      <c r="G708" s="47"/>
      <c r="V708" s="33"/>
    </row>
    <row r="709" spans="3:22" ht="15" x14ac:dyDescent="0.2">
      <c r="C709" s="32"/>
      <c r="G709" s="47"/>
      <c r="V709" s="33"/>
    </row>
    <row r="710" spans="3:22" ht="15" x14ac:dyDescent="0.2">
      <c r="C710" s="32"/>
      <c r="G710" s="47"/>
      <c r="V710" s="33"/>
    </row>
    <row r="711" spans="3:22" ht="15" x14ac:dyDescent="0.2">
      <c r="C711" s="32"/>
      <c r="G711" s="47"/>
      <c r="V711" s="33"/>
    </row>
    <row r="712" spans="3:22" ht="15" x14ac:dyDescent="0.2">
      <c r="C712" s="32"/>
      <c r="G712" s="47"/>
      <c r="V712" s="33"/>
    </row>
    <row r="713" spans="3:22" ht="15" x14ac:dyDescent="0.2">
      <c r="C713" s="32"/>
      <c r="G713" s="47"/>
      <c r="V713" s="33"/>
    </row>
    <row r="714" spans="3:22" ht="15" x14ac:dyDescent="0.2">
      <c r="C714" s="32"/>
      <c r="G714" s="47"/>
      <c r="V714" s="33"/>
    </row>
    <row r="715" spans="3:22" ht="15" x14ac:dyDescent="0.2">
      <c r="C715" s="32"/>
      <c r="G715" s="47"/>
      <c r="V715" s="33"/>
    </row>
    <row r="716" spans="3:22" ht="15" x14ac:dyDescent="0.2">
      <c r="C716" s="32"/>
      <c r="G716" s="47"/>
      <c r="V716" s="33"/>
    </row>
    <row r="717" spans="3:22" ht="15" x14ac:dyDescent="0.2">
      <c r="C717" s="32"/>
      <c r="G717" s="47"/>
      <c r="V717" s="33"/>
    </row>
    <row r="718" spans="3:22" ht="15" x14ac:dyDescent="0.2">
      <c r="C718" s="32"/>
      <c r="G718" s="47"/>
      <c r="V718" s="33"/>
    </row>
    <row r="719" spans="3:22" ht="15" x14ac:dyDescent="0.2">
      <c r="C719" s="32"/>
      <c r="G719" s="47"/>
      <c r="V719" s="33"/>
    </row>
    <row r="720" spans="3:22" ht="15" x14ac:dyDescent="0.2">
      <c r="C720" s="32"/>
      <c r="G720" s="47"/>
      <c r="V720" s="33"/>
    </row>
    <row r="721" spans="3:22" ht="15" x14ac:dyDescent="0.2">
      <c r="C721" s="32"/>
      <c r="G721" s="47"/>
      <c r="V721" s="33"/>
    </row>
    <row r="722" spans="3:22" ht="15" x14ac:dyDescent="0.2">
      <c r="C722" s="32"/>
      <c r="G722" s="47"/>
      <c r="V722" s="33"/>
    </row>
    <row r="723" spans="3:22" ht="15" x14ac:dyDescent="0.2">
      <c r="C723" s="32"/>
      <c r="G723" s="47"/>
      <c r="V723" s="33"/>
    </row>
    <row r="724" spans="3:22" ht="15" x14ac:dyDescent="0.2">
      <c r="C724" s="32"/>
      <c r="G724" s="47"/>
      <c r="V724" s="33"/>
    </row>
    <row r="725" spans="3:22" ht="15" x14ac:dyDescent="0.2">
      <c r="C725" s="32"/>
      <c r="G725" s="47"/>
      <c r="V725" s="33"/>
    </row>
    <row r="726" spans="3:22" ht="15" x14ac:dyDescent="0.2">
      <c r="C726" s="32"/>
      <c r="G726" s="47"/>
      <c r="V726" s="33"/>
    </row>
    <row r="727" spans="3:22" ht="15" x14ac:dyDescent="0.2">
      <c r="C727" s="32"/>
      <c r="G727" s="47"/>
      <c r="V727" s="33"/>
    </row>
    <row r="728" spans="3:22" ht="15" x14ac:dyDescent="0.2">
      <c r="C728" s="32"/>
      <c r="G728" s="47"/>
      <c r="V728" s="33"/>
    </row>
    <row r="729" spans="3:22" ht="15" x14ac:dyDescent="0.2">
      <c r="C729" s="32"/>
      <c r="G729" s="47"/>
      <c r="V729" s="33"/>
    </row>
    <row r="730" spans="3:22" ht="15" x14ac:dyDescent="0.2">
      <c r="C730" s="32"/>
      <c r="G730" s="47"/>
      <c r="V730" s="33"/>
    </row>
    <row r="731" spans="3:22" ht="15" x14ac:dyDescent="0.2">
      <c r="C731" s="32"/>
      <c r="G731" s="47"/>
      <c r="V731" s="33"/>
    </row>
    <row r="732" spans="3:22" ht="15" x14ac:dyDescent="0.2">
      <c r="C732" s="32"/>
      <c r="G732" s="47"/>
      <c r="V732" s="33"/>
    </row>
    <row r="733" spans="3:22" ht="15" x14ac:dyDescent="0.2">
      <c r="C733" s="32"/>
      <c r="G733" s="47"/>
      <c r="V733" s="33"/>
    </row>
    <row r="734" spans="3:22" ht="15" x14ac:dyDescent="0.2">
      <c r="C734" s="32"/>
      <c r="G734" s="47"/>
      <c r="V734" s="33"/>
    </row>
    <row r="735" spans="3:22" ht="15" x14ac:dyDescent="0.2">
      <c r="C735" s="32"/>
      <c r="G735" s="47"/>
      <c r="V735" s="33"/>
    </row>
    <row r="736" spans="3:22" ht="15" x14ac:dyDescent="0.2">
      <c r="C736" s="32"/>
      <c r="G736" s="47"/>
      <c r="V736" s="33"/>
    </row>
    <row r="737" spans="3:22" ht="15" x14ac:dyDescent="0.2">
      <c r="C737" s="32"/>
      <c r="G737" s="47"/>
      <c r="V737" s="33"/>
    </row>
    <row r="738" spans="3:22" ht="15" x14ac:dyDescent="0.2">
      <c r="C738" s="32"/>
      <c r="G738" s="47"/>
      <c r="V738" s="33"/>
    </row>
    <row r="739" spans="3:22" ht="15" x14ac:dyDescent="0.2">
      <c r="C739" s="32"/>
      <c r="G739" s="47"/>
      <c r="V739" s="33"/>
    </row>
    <row r="740" spans="3:22" ht="15" x14ac:dyDescent="0.2">
      <c r="C740" s="32"/>
      <c r="G740" s="47"/>
      <c r="V740" s="33"/>
    </row>
    <row r="741" spans="3:22" ht="15" x14ac:dyDescent="0.2">
      <c r="C741" s="32"/>
      <c r="G741" s="47"/>
      <c r="V741" s="33"/>
    </row>
    <row r="742" spans="3:22" ht="15" x14ac:dyDescent="0.2">
      <c r="C742" s="32"/>
      <c r="G742" s="47"/>
      <c r="V742" s="33"/>
    </row>
    <row r="743" spans="3:22" ht="15" x14ac:dyDescent="0.2">
      <c r="C743" s="32"/>
      <c r="G743" s="47"/>
      <c r="V743" s="33"/>
    </row>
    <row r="744" spans="3:22" ht="15" x14ac:dyDescent="0.2">
      <c r="C744" s="32"/>
      <c r="G744" s="47"/>
      <c r="V744" s="33"/>
    </row>
    <row r="745" spans="3:22" ht="15" x14ac:dyDescent="0.2">
      <c r="C745" s="32"/>
      <c r="G745" s="47"/>
      <c r="V745" s="33"/>
    </row>
    <row r="746" spans="3:22" ht="15" x14ac:dyDescent="0.2">
      <c r="C746" s="32"/>
      <c r="G746" s="47"/>
      <c r="V746" s="33"/>
    </row>
    <row r="747" spans="3:22" ht="15" x14ac:dyDescent="0.2">
      <c r="C747" s="32"/>
      <c r="G747" s="47"/>
      <c r="V747" s="33"/>
    </row>
    <row r="748" spans="3:22" ht="15" x14ac:dyDescent="0.2">
      <c r="C748" s="32"/>
      <c r="G748" s="47"/>
      <c r="V748" s="33"/>
    </row>
    <row r="749" spans="3:22" ht="15" x14ac:dyDescent="0.2">
      <c r="C749" s="32"/>
      <c r="G749" s="47"/>
      <c r="V749" s="33"/>
    </row>
    <row r="750" spans="3:22" ht="15" x14ac:dyDescent="0.2">
      <c r="C750" s="32"/>
      <c r="G750" s="47"/>
      <c r="V750" s="33"/>
    </row>
    <row r="751" spans="3:22" ht="15" x14ac:dyDescent="0.2">
      <c r="C751" s="32"/>
      <c r="G751" s="47"/>
      <c r="V751" s="33"/>
    </row>
    <row r="752" spans="3:22" ht="15" x14ac:dyDescent="0.2">
      <c r="C752" s="32"/>
      <c r="G752" s="47"/>
      <c r="V752" s="33"/>
    </row>
    <row r="753" spans="3:22" ht="15" x14ac:dyDescent="0.2">
      <c r="C753" s="32"/>
      <c r="G753" s="47"/>
      <c r="V753" s="33"/>
    </row>
    <row r="754" spans="3:22" ht="15" x14ac:dyDescent="0.2">
      <c r="C754" s="32"/>
      <c r="G754" s="47"/>
      <c r="V754" s="33"/>
    </row>
    <row r="755" spans="3:22" ht="15" x14ac:dyDescent="0.2">
      <c r="C755" s="32"/>
      <c r="G755" s="47"/>
      <c r="V755" s="33"/>
    </row>
    <row r="756" spans="3:22" ht="15" x14ac:dyDescent="0.2">
      <c r="C756" s="32"/>
      <c r="G756" s="47"/>
      <c r="V756" s="33"/>
    </row>
    <row r="757" spans="3:22" ht="15" x14ac:dyDescent="0.2">
      <c r="C757" s="32"/>
      <c r="G757" s="47"/>
      <c r="V757" s="33"/>
    </row>
    <row r="758" spans="3:22" ht="15" x14ac:dyDescent="0.2">
      <c r="C758" s="32"/>
      <c r="G758" s="47"/>
      <c r="V758" s="33"/>
    </row>
    <row r="759" spans="3:22" ht="15" x14ac:dyDescent="0.2">
      <c r="C759" s="32"/>
      <c r="G759" s="47"/>
      <c r="V759" s="33"/>
    </row>
    <row r="760" spans="3:22" ht="15" x14ac:dyDescent="0.2">
      <c r="C760" s="32"/>
      <c r="G760" s="47"/>
      <c r="V760" s="33"/>
    </row>
    <row r="761" spans="3:22" ht="15" x14ac:dyDescent="0.2">
      <c r="C761" s="32"/>
      <c r="G761" s="47"/>
      <c r="V761" s="33"/>
    </row>
    <row r="762" spans="3:22" ht="15" x14ac:dyDescent="0.2">
      <c r="C762" s="32"/>
      <c r="G762" s="47"/>
      <c r="V762" s="33"/>
    </row>
    <row r="763" spans="3:22" ht="15" x14ac:dyDescent="0.2">
      <c r="C763" s="32"/>
      <c r="G763" s="47"/>
      <c r="V763" s="33"/>
    </row>
    <row r="764" spans="3:22" ht="15" x14ac:dyDescent="0.2">
      <c r="C764" s="32"/>
      <c r="G764" s="47"/>
      <c r="V764" s="33"/>
    </row>
    <row r="765" spans="3:22" ht="15" x14ac:dyDescent="0.2">
      <c r="C765" s="32"/>
      <c r="G765" s="47"/>
      <c r="V765" s="33"/>
    </row>
    <row r="766" spans="3:22" ht="15" x14ac:dyDescent="0.2">
      <c r="C766" s="32"/>
      <c r="G766" s="47"/>
      <c r="V766" s="33"/>
    </row>
    <row r="767" spans="3:22" ht="15" x14ac:dyDescent="0.2">
      <c r="C767" s="32"/>
      <c r="G767" s="47"/>
      <c r="V767" s="33"/>
    </row>
    <row r="768" spans="3:22" ht="15" x14ac:dyDescent="0.2">
      <c r="C768" s="32"/>
      <c r="G768" s="47"/>
      <c r="V768" s="33"/>
    </row>
    <row r="769" spans="3:22" ht="15" x14ac:dyDescent="0.2">
      <c r="C769" s="32"/>
      <c r="G769" s="47"/>
      <c r="V769" s="33"/>
    </row>
    <row r="770" spans="3:22" ht="15" x14ac:dyDescent="0.2">
      <c r="C770" s="32"/>
      <c r="G770" s="47"/>
      <c r="V770" s="33"/>
    </row>
    <row r="771" spans="3:22" ht="15" x14ac:dyDescent="0.2">
      <c r="C771" s="32"/>
      <c r="G771" s="47"/>
      <c r="V771" s="33"/>
    </row>
    <row r="772" spans="3:22" ht="15" x14ac:dyDescent="0.2">
      <c r="C772" s="32"/>
      <c r="G772" s="47"/>
      <c r="V772" s="33"/>
    </row>
    <row r="773" spans="3:22" ht="15" x14ac:dyDescent="0.2">
      <c r="C773" s="32"/>
      <c r="G773" s="47"/>
      <c r="V773" s="33"/>
    </row>
    <row r="774" spans="3:22" ht="15" x14ac:dyDescent="0.2">
      <c r="C774" s="32"/>
      <c r="G774" s="47"/>
      <c r="V774" s="33"/>
    </row>
    <row r="775" spans="3:22" ht="15" x14ac:dyDescent="0.2">
      <c r="C775" s="32"/>
      <c r="G775" s="47"/>
      <c r="V775" s="33"/>
    </row>
    <row r="776" spans="3:22" ht="15" x14ac:dyDescent="0.2">
      <c r="C776" s="32"/>
      <c r="G776" s="47"/>
      <c r="V776" s="33"/>
    </row>
    <row r="777" spans="3:22" ht="15" x14ac:dyDescent="0.2">
      <c r="C777" s="32"/>
      <c r="G777" s="47"/>
      <c r="V777" s="33"/>
    </row>
    <row r="778" spans="3:22" ht="15" x14ac:dyDescent="0.2">
      <c r="C778" s="32"/>
      <c r="G778" s="47"/>
      <c r="V778" s="33"/>
    </row>
    <row r="779" spans="3:22" ht="15" x14ac:dyDescent="0.2">
      <c r="C779" s="32"/>
      <c r="G779" s="47"/>
      <c r="V779" s="33"/>
    </row>
    <row r="780" spans="3:22" ht="15" x14ac:dyDescent="0.2">
      <c r="C780" s="32"/>
      <c r="G780" s="47"/>
      <c r="V780" s="33"/>
    </row>
    <row r="781" spans="3:22" ht="15" x14ac:dyDescent="0.2">
      <c r="C781" s="32"/>
      <c r="G781" s="47"/>
      <c r="V781" s="33"/>
    </row>
    <row r="782" spans="3:22" ht="15" x14ac:dyDescent="0.2">
      <c r="C782" s="32"/>
      <c r="G782" s="47"/>
      <c r="V782" s="33"/>
    </row>
    <row r="783" spans="3:22" ht="15" x14ac:dyDescent="0.2">
      <c r="C783" s="32"/>
      <c r="G783" s="47"/>
      <c r="V783" s="33"/>
    </row>
    <row r="784" spans="3:22" ht="15" x14ac:dyDescent="0.2">
      <c r="C784" s="32"/>
      <c r="G784" s="47"/>
      <c r="V784" s="33"/>
    </row>
    <row r="785" spans="3:22" ht="15" x14ac:dyDescent="0.2">
      <c r="C785" s="32"/>
      <c r="G785" s="47"/>
      <c r="V785" s="33"/>
    </row>
    <row r="786" spans="3:22" ht="15" x14ac:dyDescent="0.2">
      <c r="C786" s="32"/>
      <c r="G786" s="47"/>
      <c r="V786" s="33"/>
    </row>
    <row r="787" spans="3:22" ht="15" x14ac:dyDescent="0.2">
      <c r="C787" s="32"/>
      <c r="G787" s="47"/>
      <c r="V787" s="33"/>
    </row>
    <row r="788" spans="3:22" ht="15" x14ac:dyDescent="0.2">
      <c r="C788" s="32"/>
      <c r="G788" s="47"/>
      <c r="V788" s="33"/>
    </row>
    <row r="789" spans="3:22" ht="15" x14ac:dyDescent="0.2">
      <c r="C789" s="32"/>
      <c r="G789" s="47"/>
      <c r="V789" s="33"/>
    </row>
    <row r="790" spans="3:22" ht="15" x14ac:dyDescent="0.2">
      <c r="C790" s="32"/>
      <c r="G790" s="47"/>
      <c r="V790" s="33"/>
    </row>
    <row r="791" spans="3:22" ht="15" x14ac:dyDescent="0.2">
      <c r="C791" s="32"/>
      <c r="G791" s="47"/>
      <c r="V791" s="33"/>
    </row>
    <row r="792" spans="3:22" ht="15" x14ac:dyDescent="0.2">
      <c r="C792" s="32"/>
      <c r="G792" s="47"/>
      <c r="V792" s="33"/>
    </row>
    <row r="793" spans="3:22" ht="15" x14ac:dyDescent="0.2">
      <c r="C793" s="32"/>
      <c r="G793" s="47"/>
      <c r="V793" s="33"/>
    </row>
    <row r="794" spans="3:22" ht="15" x14ac:dyDescent="0.2">
      <c r="C794" s="32"/>
      <c r="G794" s="47"/>
      <c r="V794" s="33"/>
    </row>
    <row r="795" spans="3:22" ht="15" x14ac:dyDescent="0.2">
      <c r="C795" s="32"/>
      <c r="G795" s="47"/>
      <c r="V795" s="33"/>
    </row>
    <row r="796" spans="3:22" ht="15" x14ac:dyDescent="0.2">
      <c r="C796" s="32"/>
      <c r="G796" s="47"/>
      <c r="V796" s="33"/>
    </row>
    <row r="797" spans="3:22" ht="15" x14ac:dyDescent="0.2">
      <c r="C797" s="32"/>
      <c r="G797" s="47"/>
      <c r="V797" s="33"/>
    </row>
    <row r="798" spans="3:22" ht="15" x14ac:dyDescent="0.2">
      <c r="C798" s="32"/>
      <c r="G798" s="47"/>
      <c r="V798" s="33"/>
    </row>
    <row r="799" spans="3:22" ht="15" x14ac:dyDescent="0.2">
      <c r="C799" s="32"/>
      <c r="G799" s="47"/>
      <c r="V799" s="33"/>
    </row>
    <row r="800" spans="3:22" ht="15" x14ac:dyDescent="0.2">
      <c r="C800" s="32"/>
      <c r="G800" s="47"/>
      <c r="V800" s="33"/>
    </row>
    <row r="801" spans="3:22" ht="15" x14ac:dyDescent="0.2">
      <c r="C801" s="32"/>
      <c r="G801" s="47"/>
      <c r="V801" s="33"/>
    </row>
    <row r="802" spans="3:22" ht="15" x14ac:dyDescent="0.2">
      <c r="C802" s="32"/>
      <c r="G802" s="47"/>
      <c r="V802" s="33"/>
    </row>
    <row r="803" spans="3:22" ht="15" x14ac:dyDescent="0.2">
      <c r="C803" s="32"/>
      <c r="G803" s="47"/>
      <c r="V803" s="33"/>
    </row>
    <row r="804" spans="3:22" ht="15" x14ac:dyDescent="0.2">
      <c r="C804" s="32"/>
      <c r="G804" s="47"/>
      <c r="V804" s="33"/>
    </row>
    <row r="805" spans="3:22" ht="15" x14ac:dyDescent="0.2">
      <c r="C805" s="32"/>
      <c r="G805" s="47"/>
      <c r="V805" s="33"/>
    </row>
    <row r="806" spans="3:22" ht="15" x14ac:dyDescent="0.2">
      <c r="C806" s="32"/>
      <c r="G806" s="47"/>
      <c r="V806" s="33"/>
    </row>
    <row r="807" spans="3:22" ht="15" x14ac:dyDescent="0.2">
      <c r="C807" s="32"/>
      <c r="G807" s="47"/>
      <c r="V807" s="33"/>
    </row>
    <row r="808" spans="3:22" ht="15" x14ac:dyDescent="0.2">
      <c r="C808" s="32"/>
      <c r="G808" s="47"/>
      <c r="V808" s="33"/>
    </row>
    <row r="809" spans="3:22" ht="15" x14ac:dyDescent="0.2">
      <c r="C809" s="32"/>
      <c r="G809" s="47"/>
      <c r="V809" s="33"/>
    </row>
    <row r="810" spans="3:22" ht="15" x14ac:dyDescent="0.2">
      <c r="C810" s="32"/>
      <c r="G810" s="47"/>
      <c r="V810" s="33"/>
    </row>
    <row r="811" spans="3:22" ht="15" x14ac:dyDescent="0.2">
      <c r="C811" s="32"/>
      <c r="G811" s="47"/>
      <c r="V811" s="33"/>
    </row>
    <row r="812" spans="3:22" ht="15" x14ac:dyDescent="0.2">
      <c r="C812" s="32"/>
      <c r="G812" s="47"/>
      <c r="V812" s="33"/>
    </row>
    <row r="813" spans="3:22" ht="15" x14ac:dyDescent="0.2">
      <c r="C813" s="32"/>
      <c r="G813" s="47"/>
      <c r="V813" s="33"/>
    </row>
    <row r="814" spans="3:22" ht="15" x14ac:dyDescent="0.2">
      <c r="C814" s="32"/>
      <c r="G814" s="47"/>
      <c r="V814" s="33"/>
    </row>
    <row r="815" spans="3:22" ht="15" x14ac:dyDescent="0.2">
      <c r="C815" s="32"/>
      <c r="G815" s="47"/>
      <c r="V815" s="33"/>
    </row>
    <row r="816" spans="3:22" ht="15" x14ac:dyDescent="0.2">
      <c r="C816" s="32"/>
      <c r="G816" s="47"/>
      <c r="V816" s="33"/>
    </row>
    <row r="817" spans="3:22" ht="15" x14ac:dyDescent="0.2">
      <c r="C817" s="32"/>
      <c r="G817" s="47"/>
      <c r="V817" s="33"/>
    </row>
    <row r="818" spans="3:22" ht="15" x14ac:dyDescent="0.2">
      <c r="C818" s="32"/>
      <c r="G818" s="47"/>
      <c r="V818" s="33"/>
    </row>
    <row r="819" spans="3:22" ht="15" x14ac:dyDescent="0.2">
      <c r="C819" s="32"/>
      <c r="G819" s="47"/>
      <c r="V819" s="33"/>
    </row>
    <row r="820" spans="3:22" ht="15" x14ac:dyDescent="0.2">
      <c r="C820" s="32"/>
      <c r="G820" s="47"/>
      <c r="V820" s="33"/>
    </row>
    <row r="821" spans="3:22" ht="15" x14ac:dyDescent="0.2">
      <c r="C821" s="32"/>
      <c r="G821" s="47"/>
      <c r="V821" s="33"/>
    </row>
    <row r="822" spans="3:22" ht="15" x14ac:dyDescent="0.2">
      <c r="C822" s="32"/>
      <c r="G822" s="47"/>
      <c r="V822" s="33"/>
    </row>
    <row r="823" spans="3:22" ht="15" x14ac:dyDescent="0.2">
      <c r="C823" s="32"/>
      <c r="G823" s="47"/>
      <c r="V823" s="33"/>
    </row>
    <row r="824" spans="3:22" ht="15" x14ac:dyDescent="0.2">
      <c r="C824" s="32"/>
      <c r="G824" s="47"/>
      <c r="V824" s="33"/>
    </row>
    <row r="825" spans="3:22" ht="15" x14ac:dyDescent="0.2">
      <c r="C825" s="32"/>
      <c r="G825" s="47"/>
      <c r="V825" s="33"/>
    </row>
    <row r="826" spans="3:22" ht="15" x14ac:dyDescent="0.2">
      <c r="C826" s="32"/>
      <c r="G826" s="47"/>
      <c r="V826" s="33"/>
    </row>
    <row r="827" spans="3:22" ht="15" x14ac:dyDescent="0.2">
      <c r="C827" s="32"/>
      <c r="G827" s="47"/>
      <c r="V827" s="33"/>
    </row>
    <row r="828" spans="3:22" ht="15" x14ac:dyDescent="0.2">
      <c r="C828" s="32"/>
      <c r="G828" s="47"/>
      <c r="V828" s="33"/>
    </row>
    <row r="829" spans="3:22" ht="15" x14ac:dyDescent="0.2">
      <c r="C829" s="32"/>
      <c r="G829" s="47"/>
      <c r="V829" s="33"/>
    </row>
    <row r="830" spans="3:22" ht="15" x14ac:dyDescent="0.2">
      <c r="C830" s="32"/>
      <c r="G830" s="47"/>
      <c r="V830" s="33"/>
    </row>
    <row r="831" spans="3:22" ht="15" x14ac:dyDescent="0.2">
      <c r="C831" s="32"/>
      <c r="G831" s="47"/>
      <c r="V831" s="33"/>
    </row>
    <row r="832" spans="3:22" ht="15" x14ac:dyDescent="0.2">
      <c r="C832" s="32"/>
      <c r="G832" s="47"/>
      <c r="V832" s="33"/>
    </row>
    <row r="833" spans="3:22" ht="15" x14ac:dyDescent="0.2">
      <c r="C833" s="32"/>
      <c r="G833" s="47"/>
      <c r="V833" s="33"/>
    </row>
    <row r="834" spans="3:22" ht="15" x14ac:dyDescent="0.2">
      <c r="C834" s="32"/>
      <c r="G834" s="47"/>
      <c r="V834" s="33"/>
    </row>
    <row r="835" spans="3:22" ht="15" x14ac:dyDescent="0.2">
      <c r="C835" s="32"/>
      <c r="G835" s="47"/>
      <c r="V835" s="33"/>
    </row>
    <row r="836" spans="3:22" ht="15" x14ac:dyDescent="0.2">
      <c r="C836" s="32"/>
      <c r="G836" s="47"/>
      <c r="V836" s="33"/>
    </row>
    <row r="837" spans="3:22" ht="15" x14ac:dyDescent="0.2">
      <c r="C837" s="32"/>
      <c r="G837" s="47"/>
      <c r="V837" s="33"/>
    </row>
    <row r="838" spans="3:22" ht="15" x14ac:dyDescent="0.2">
      <c r="C838" s="32"/>
      <c r="G838" s="47"/>
      <c r="V838" s="33"/>
    </row>
    <row r="839" spans="3:22" ht="15" x14ac:dyDescent="0.2">
      <c r="C839" s="32"/>
      <c r="G839" s="47"/>
      <c r="V839" s="33"/>
    </row>
    <row r="840" spans="3:22" ht="15" x14ac:dyDescent="0.2">
      <c r="C840" s="32"/>
      <c r="G840" s="47"/>
      <c r="V840" s="33"/>
    </row>
    <row r="841" spans="3:22" ht="15" x14ac:dyDescent="0.2">
      <c r="C841" s="32"/>
      <c r="G841" s="47"/>
      <c r="V841" s="33"/>
    </row>
    <row r="842" spans="3:22" ht="15" x14ac:dyDescent="0.2">
      <c r="C842" s="32"/>
      <c r="G842" s="47"/>
      <c r="V842" s="33"/>
    </row>
    <row r="843" spans="3:22" ht="15" x14ac:dyDescent="0.2">
      <c r="C843" s="32"/>
      <c r="G843" s="47"/>
      <c r="V843" s="33"/>
    </row>
    <row r="844" spans="3:22" ht="15" x14ac:dyDescent="0.2">
      <c r="C844" s="32"/>
      <c r="G844" s="47"/>
      <c r="V844" s="33"/>
    </row>
    <row r="845" spans="3:22" ht="15" x14ac:dyDescent="0.2">
      <c r="C845" s="32"/>
      <c r="G845" s="47"/>
      <c r="V845" s="33"/>
    </row>
    <row r="846" spans="3:22" ht="15" x14ac:dyDescent="0.2">
      <c r="C846" s="32"/>
      <c r="G846" s="47"/>
      <c r="V846" s="33"/>
    </row>
    <row r="847" spans="3:22" ht="15" x14ac:dyDescent="0.2">
      <c r="C847" s="32"/>
      <c r="G847" s="47"/>
      <c r="V847" s="33"/>
    </row>
    <row r="848" spans="3:22" ht="15" x14ac:dyDescent="0.2">
      <c r="C848" s="32"/>
      <c r="G848" s="47"/>
      <c r="V848" s="33"/>
    </row>
    <row r="849" spans="3:22" ht="15" x14ac:dyDescent="0.2">
      <c r="C849" s="32"/>
      <c r="G849" s="47"/>
      <c r="V849" s="33"/>
    </row>
    <row r="850" spans="3:22" ht="15" x14ac:dyDescent="0.2">
      <c r="C850" s="32"/>
      <c r="G850" s="47"/>
      <c r="V850" s="33"/>
    </row>
    <row r="851" spans="3:22" ht="15" x14ac:dyDescent="0.2">
      <c r="C851" s="32"/>
      <c r="G851" s="47"/>
      <c r="V851" s="33"/>
    </row>
    <row r="852" spans="3:22" ht="15" x14ac:dyDescent="0.2">
      <c r="C852" s="32"/>
      <c r="G852" s="47"/>
      <c r="V852" s="33"/>
    </row>
    <row r="853" spans="3:22" ht="15" x14ac:dyDescent="0.2">
      <c r="C853" s="32"/>
      <c r="G853" s="47"/>
      <c r="V853" s="33"/>
    </row>
    <row r="854" spans="3:22" ht="15" x14ac:dyDescent="0.2">
      <c r="C854" s="32"/>
      <c r="G854" s="47"/>
      <c r="V854" s="33"/>
    </row>
    <row r="855" spans="3:22" ht="15" x14ac:dyDescent="0.2">
      <c r="C855" s="32"/>
      <c r="G855" s="47"/>
      <c r="V855" s="33"/>
    </row>
    <row r="856" spans="3:22" ht="15" x14ac:dyDescent="0.2">
      <c r="C856" s="32"/>
      <c r="G856" s="47"/>
      <c r="V856" s="33"/>
    </row>
    <row r="857" spans="3:22" ht="15" x14ac:dyDescent="0.2">
      <c r="C857" s="32"/>
      <c r="G857" s="47"/>
      <c r="V857" s="33"/>
    </row>
    <row r="858" spans="3:22" ht="15" x14ac:dyDescent="0.2">
      <c r="C858" s="32"/>
      <c r="G858" s="47"/>
      <c r="V858" s="33"/>
    </row>
    <row r="859" spans="3:22" ht="15" x14ac:dyDescent="0.2">
      <c r="C859" s="32"/>
      <c r="G859" s="47"/>
      <c r="V859" s="33"/>
    </row>
    <row r="860" spans="3:22" ht="15" x14ac:dyDescent="0.2">
      <c r="C860" s="32"/>
      <c r="G860" s="47"/>
      <c r="V860" s="33"/>
    </row>
    <row r="861" spans="3:22" ht="15" x14ac:dyDescent="0.2">
      <c r="C861" s="32"/>
      <c r="G861" s="47"/>
      <c r="V861" s="33"/>
    </row>
    <row r="862" spans="3:22" ht="15" x14ac:dyDescent="0.2">
      <c r="C862" s="32"/>
      <c r="G862" s="47"/>
      <c r="V862" s="33"/>
    </row>
    <row r="863" spans="3:22" ht="15" x14ac:dyDescent="0.2">
      <c r="C863" s="32"/>
      <c r="G863" s="47"/>
      <c r="V863" s="33"/>
    </row>
    <row r="864" spans="3:22" ht="15" x14ac:dyDescent="0.2">
      <c r="C864" s="32"/>
      <c r="G864" s="47"/>
      <c r="V864" s="33"/>
    </row>
    <row r="865" spans="3:22" ht="15" x14ac:dyDescent="0.2">
      <c r="C865" s="32"/>
      <c r="G865" s="47"/>
      <c r="V865" s="33"/>
    </row>
    <row r="866" spans="3:22" ht="15" x14ac:dyDescent="0.2">
      <c r="C866" s="32"/>
      <c r="G866" s="47"/>
      <c r="V866" s="33"/>
    </row>
    <row r="867" spans="3:22" ht="15" x14ac:dyDescent="0.2">
      <c r="C867" s="32"/>
      <c r="G867" s="47"/>
      <c r="V867" s="33"/>
    </row>
    <row r="868" spans="3:22" ht="15" x14ac:dyDescent="0.2">
      <c r="C868" s="32"/>
      <c r="G868" s="47"/>
      <c r="V868" s="33"/>
    </row>
    <row r="869" spans="3:22" ht="15" x14ac:dyDescent="0.2">
      <c r="C869" s="32"/>
      <c r="G869" s="47"/>
      <c r="V869" s="33"/>
    </row>
    <row r="870" spans="3:22" ht="15" x14ac:dyDescent="0.2">
      <c r="C870" s="32"/>
      <c r="G870" s="47"/>
      <c r="V870" s="33"/>
    </row>
    <row r="871" spans="3:22" ht="15" x14ac:dyDescent="0.2">
      <c r="C871" s="32"/>
      <c r="G871" s="47"/>
      <c r="V871" s="33"/>
    </row>
    <row r="872" spans="3:22" ht="15" x14ac:dyDescent="0.2">
      <c r="C872" s="32"/>
      <c r="G872" s="47"/>
      <c r="V872" s="33"/>
    </row>
    <row r="873" spans="3:22" ht="15" x14ac:dyDescent="0.2">
      <c r="C873" s="32"/>
      <c r="G873" s="47"/>
      <c r="V873" s="33"/>
    </row>
    <row r="874" spans="3:22" ht="15" x14ac:dyDescent="0.2">
      <c r="C874" s="32"/>
      <c r="G874" s="47"/>
      <c r="V874" s="33"/>
    </row>
    <row r="875" spans="3:22" ht="15" x14ac:dyDescent="0.2">
      <c r="C875" s="32"/>
      <c r="G875" s="47"/>
      <c r="V875" s="33"/>
    </row>
    <row r="876" spans="3:22" ht="15" x14ac:dyDescent="0.2">
      <c r="C876" s="32"/>
      <c r="G876" s="47"/>
      <c r="V876" s="33"/>
    </row>
    <row r="877" spans="3:22" ht="15" x14ac:dyDescent="0.2">
      <c r="C877" s="32"/>
      <c r="G877" s="47"/>
      <c r="V877" s="33"/>
    </row>
    <row r="878" spans="3:22" ht="15" x14ac:dyDescent="0.2">
      <c r="C878" s="32"/>
      <c r="G878" s="47"/>
      <c r="V878" s="33"/>
    </row>
    <row r="879" spans="3:22" ht="15" x14ac:dyDescent="0.2">
      <c r="C879" s="32"/>
      <c r="G879" s="47"/>
      <c r="V879" s="33"/>
    </row>
    <row r="880" spans="3:22" ht="15" x14ac:dyDescent="0.2">
      <c r="C880" s="32"/>
      <c r="G880" s="47"/>
      <c r="V880" s="33"/>
    </row>
    <row r="881" spans="3:22" ht="15" x14ac:dyDescent="0.2">
      <c r="C881" s="32"/>
      <c r="G881" s="47"/>
      <c r="V881" s="33"/>
    </row>
    <row r="882" spans="3:22" ht="15" x14ac:dyDescent="0.2">
      <c r="C882" s="32"/>
      <c r="G882" s="47"/>
      <c r="V882" s="33"/>
    </row>
    <row r="883" spans="3:22" ht="15" x14ac:dyDescent="0.2">
      <c r="C883" s="32"/>
      <c r="G883" s="47"/>
      <c r="V883" s="33"/>
    </row>
    <row r="884" spans="3:22" ht="15" x14ac:dyDescent="0.2">
      <c r="C884" s="32"/>
      <c r="G884" s="47"/>
      <c r="V884" s="33"/>
    </row>
    <row r="885" spans="3:22" ht="15" x14ac:dyDescent="0.2">
      <c r="C885" s="32"/>
      <c r="G885" s="47"/>
      <c r="V885" s="33"/>
    </row>
    <row r="886" spans="3:22" ht="15" x14ac:dyDescent="0.2">
      <c r="C886" s="32"/>
      <c r="G886" s="47"/>
      <c r="V886" s="33"/>
    </row>
    <row r="887" spans="3:22" ht="15" x14ac:dyDescent="0.2">
      <c r="C887" s="32"/>
      <c r="G887" s="47"/>
      <c r="V887" s="33"/>
    </row>
    <row r="888" spans="3:22" ht="15" x14ac:dyDescent="0.2">
      <c r="C888" s="32"/>
      <c r="G888" s="47"/>
      <c r="V888" s="33"/>
    </row>
    <row r="889" spans="3:22" ht="15" x14ac:dyDescent="0.2">
      <c r="C889" s="32"/>
      <c r="G889" s="47"/>
      <c r="V889" s="33"/>
    </row>
    <row r="890" spans="3:22" ht="15" x14ac:dyDescent="0.2">
      <c r="C890" s="32"/>
      <c r="G890" s="47"/>
      <c r="V890" s="33"/>
    </row>
    <row r="891" spans="3:22" ht="15" x14ac:dyDescent="0.2">
      <c r="C891" s="32"/>
      <c r="G891" s="47"/>
      <c r="V891" s="33"/>
    </row>
    <row r="892" spans="3:22" ht="15" x14ac:dyDescent="0.2">
      <c r="C892" s="32"/>
      <c r="G892" s="47"/>
      <c r="V892" s="33"/>
    </row>
    <row r="893" spans="3:22" ht="15" x14ac:dyDescent="0.2">
      <c r="C893" s="32"/>
      <c r="G893" s="47"/>
      <c r="V893" s="33"/>
    </row>
    <row r="894" spans="3:22" ht="15" x14ac:dyDescent="0.2">
      <c r="C894" s="32"/>
      <c r="G894" s="47"/>
      <c r="V894" s="33"/>
    </row>
    <row r="895" spans="3:22" ht="15" x14ac:dyDescent="0.2">
      <c r="C895" s="32"/>
      <c r="G895" s="47"/>
      <c r="V895" s="33"/>
    </row>
    <row r="896" spans="3:22" ht="15" x14ac:dyDescent="0.2">
      <c r="C896" s="32"/>
      <c r="G896" s="47"/>
      <c r="V896" s="33"/>
    </row>
    <row r="897" spans="3:22" ht="15" x14ac:dyDescent="0.2">
      <c r="C897" s="32"/>
      <c r="G897" s="47"/>
      <c r="V897" s="33"/>
    </row>
    <row r="898" spans="3:22" ht="15" x14ac:dyDescent="0.2">
      <c r="C898" s="32"/>
      <c r="G898" s="47"/>
      <c r="V898" s="33"/>
    </row>
    <row r="899" spans="3:22" ht="15" x14ac:dyDescent="0.2">
      <c r="C899" s="32"/>
      <c r="G899" s="47"/>
      <c r="V899" s="33"/>
    </row>
    <row r="900" spans="3:22" ht="15" x14ac:dyDescent="0.2">
      <c r="C900" s="32"/>
      <c r="G900" s="47"/>
      <c r="V900" s="33"/>
    </row>
    <row r="901" spans="3:22" ht="15" x14ac:dyDescent="0.2">
      <c r="C901" s="32"/>
      <c r="G901" s="47"/>
      <c r="V901" s="33"/>
    </row>
    <row r="902" spans="3:22" ht="15" x14ac:dyDescent="0.2">
      <c r="C902" s="32"/>
      <c r="G902" s="47"/>
      <c r="V902" s="33"/>
    </row>
    <row r="903" spans="3:22" ht="15" x14ac:dyDescent="0.2">
      <c r="C903" s="32"/>
      <c r="G903" s="47"/>
      <c r="V903" s="33"/>
    </row>
    <row r="904" spans="3:22" ht="15" x14ac:dyDescent="0.2">
      <c r="C904" s="32"/>
      <c r="G904" s="47"/>
      <c r="V904" s="33"/>
    </row>
    <row r="905" spans="3:22" ht="15" x14ac:dyDescent="0.2">
      <c r="C905" s="32"/>
      <c r="G905" s="47"/>
      <c r="V905" s="33"/>
    </row>
    <row r="906" spans="3:22" ht="15" x14ac:dyDescent="0.2">
      <c r="C906" s="32"/>
      <c r="G906" s="47"/>
      <c r="V906" s="33"/>
    </row>
    <row r="907" spans="3:22" ht="15" x14ac:dyDescent="0.2">
      <c r="C907" s="32"/>
      <c r="G907" s="47"/>
      <c r="V907" s="33"/>
    </row>
    <row r="908" spans="3:22" ht="15" x14ac:dyDescent="0.2">
      <c r="C908" s="32"/>
      <c r="G908" s="47"/>
      <c r="V908" s="33"/>
    </row>
    <row r="909" spans="3:22" ht="15" x14ac:dyDescent="0.2">
      <c r="C909" s="32"/>
      <c r="G909" s="47"/>
      <c r="V909" s="33"/>
    </row>
    <row r="910" spans="3:22" ht="15" x14ac:dyDescent="0.2">
      <c r="C910" s="32"/>
      <c r="G910" s="47"/>
      <c r="V910" s="33"/>
    </row>
    <row r="911" spans="3:22" ht="15" x14ac:dyDescent="0.2">
      <c r="C911" s="32"/>
      <c r="G911" s="47"/>
      <c r="V911" s="33"/>
    </row>
    <row r="912" spans="3:22" ht="15" x14ac:dyDescent="0.2">
      <c r="C912" s="32"/>
      <c r="G912" s="47"/>
      <c r="V912" s="33"/>
    </row>
    <row r="913" spans="3:22" ht="15" x14ac:dyDescent="0.2">
      <c r="C913" s="32"/>
      <c r="G913" s="47"/>
      <c r="V913" s="33"/>
    </row>
    <row r="914" spans="3:22" ht="15" x14ac:dyDescent="0.2">
      <c r="C914" s="32"/>
      <c r="G914" s="47"/>
      <c r="V914" s="33"/>
    </row>
    <row r="915" spans="3:22" ht="15" x14ac:dyDescent="0.2">
      <c r="C915" s="32"/>
      <c r="G915" s="47"/>
      <c r="V915" s="33"/>
    </row>
    <row r="916" spans="3:22" ht="15" x14ac:dyDescent="0.2">
      <c r="C916" s="32"/>
      <c r="G916" s="47"/>
      <c r="V916" s="33"/>
    </row>
    <row r="917" spans="3:22" ht="15" x14ac:dyDescent="0.2">
      <c r="C917" s="32"/>
      <c r="G917" s="47"/>
      <c r="V917" s="33"/>
    </row>
    <row r="918" spans="3:22" ht="15" x14ac:dyDescent="0.2">
      <c r="C918" s="32"/>
      <c r="G918" s="47"/>
      <c r="V918" s="33"/>
    </row>
    <row r="919" spans="3:22" ht="15" x14ac:dyDescent="0.2">
      <c r="C919" s="32"/>
      <c r="G919" s="47"/>
      <c r="V919" s="33"/>
    </row>
    <row r="920" spans="3:22" ht="15" x14ac:dyDescent="0.2">
      <c r="C920" s="32"/>
      <c r="G920" s="47"/>
      <c r="V920" s="33"/>
    </row>
    <row r="921" spans="3:22" ht="15" x14ac:dyDescent="0.2">
      <c r="C921" s="32"/>
      <c r="G921" s="47"/>
      <c r="V921" s="33"/>
    </row>
    <row r="922" spans="3:22" ht="15" x14ac:dyDescent="0.2">
      <c r="C922" s="32"/>
      <c r="G922" s="47"/>
      <c r="V922" s="33"/>
    </row>
    <row r="923" spans="3:22" ht="15" x14ac:dyDescent="0.2">
      <c r="C923" s="32"/>
      <c r="G923" s="47"/>
      <c r="V923" s="33"/>
    </row>
    <row r="924" spans="3:22" ht="15" x14ac:dyDescent="0.2">
      <c r="C924" s="32"/>
      <c r="G924" s="47"/>
      <c r="V924" s="33"/>
    </row>
    <row r="925" spans="3:22" ht="15" x14ac:dyDescent="0.2">
      <c r="C925" s="32"/>
      <c r="G925" s="47"/>
      <c r="V925" s="33"/>
    </row>
    <row r="926" spans="3:22" ht="15" x14ac:dyDescent="0.2">
      <c r="C926" s="32"/>
      <c r="G926" s="47"/>
      <c r="V926" s="33"/>
    </row>
    <row r="927" spans="3:22" ht="15" x14ac:dyDescent="0.2">
      <c r="C927" s="32"/>
      <c r="G927" s="47"/>
      <c r="V927" s="33"/>
    </row>
    <row r="928" spans="3:22" ht="15" x14ac:dyDescent="0.2">
      <c r="C928" s="32"/>
      <c r="G928" s="47"/>
      <c r="V928" s="33"/>
    </row>
    <row r="929" spans="3:22" ht="15" x14ac:dyDescent="0.2">
      <c r="C929" s="32"/>
      <c r="G929" s="47"/>
      <c r="V929" s="33"/>
    </row>
    <row r="930" spans="3:22" ht="15" x14ac:dyDescent="0.2">
      <c r="C930" s="32"/>
      <c r="G930" s="47"/>
      <c r="V930" s="33"/>
    </row>
    <row r="931" spans="3:22" ht="15" x14ac:dyDescent="0.2">
      <c r="C931" s="32"/>
      <c r="G931" s="47"/>
      <c r="V931" s="33"/>
    </row>
    <row r="932" spans="3:22" ht="15" x14ac:dyDescent="0.2">
      <c r="C932" s="32"/>
      <c r="G932" s="47"/>
      <c r="V932" s="33"/>
    </row>
    <row r="933" spans="3:22" ht="15" x14ac:dyDescent="0.2">
      <c r="C933" s="32"/>
      <c r="G933" s="47"/>
      <c r="V933" s="33"/>
    </row>
    <row r="934" spans="3:22" ht="15" x14ac:dyDescent="0.2">
      <c r="C934" s="32"/>
      <c r="G934" s="47"/>
      <c r="V934" s="33"/>
    </row>
    <row r="935" spans="3:22" ht="15" x14ac:dyDescent="0.2">
      <c r="C935" s="32"/>
      <c r="G935" s="47"/>
      <c r="V935" s="33"/>
    </row>
    <row r="936" spans="3:22" ht="15" x14ac:dyDescent="0.2">
      <c r="C936" s="32"/>
      <c r="G936" s="47"/>
      <c r="V936" s="33"/>
    </row>
    <row r="937" spans="3:22" ht="15" x14ac:dyDescent="0.2">
      <c r="C937" s="32"/>
      <c r="G937" s="47"/>
      <c r="V937" s="33"/>
    </row>
    <row r="938" spans="3:22" ht="15" x14ac:dyDescent="0.2">
      <c r="C938" s="32"/>
      <c r="G938" s="47"/>
      <c r="V938" s="33"/>
    </row>
    <row r="939" spans="3:22" ht="15" x14ac:dyDescent="0.2">
      <c r="C939" s="32"/>
      <c r="G939" s="47"/>
      <c r="V939" s="33"/>
    </row>
    <row r="940" spans="3:22" ht="15" x14ac:dyDescent="0.2">
      <c r="C940" s="32"/>
      <c r="G940" s="47"/>
      <c r="V940" s="33"/>
    </row>
    <row r="941" spans="3:22" ht="15" x14ac:dyDescent="0.2">
      <c r="C941" s="32"/>
      <c r="G941" s="47"/>
      <c r="V941" s="33"/>
    </row>
    <row r="942" spans="3:22" ht="15" x14ac:dyDescent="0.2">
      <c r="C942" s="32"/>
      <c r="G942" s="47"/>
      <c r="V942" s="33"/>
    </row>
    <row r="943" spans="3:22" ht="15" x14ac:dyDescent="0.2">
      <c r="C943" s="32"/>
      <c r="G943" s="47"/>
      <c r="V943" s="33"/>
    </row>
    <row r="944" spans="3:22" ht="15" x14ac:dyDescent="0.2">
      <c r="C944" s="32"/>
      <c r="G944" s="47"/>
      <c r="V944" s="33"/>
    </row>
    <row r="945" spans="3:22" ht="15" x14ac:dyDescent="0.2">
      <c r="C945" s="32"/>
      <c r="G945" s="47"/>
      <c r="V945" s="33"/>
    </row>
    <row r="946" spans="3:22" ht="15" x14ac:dyDescent="0.2">
      <c r="C946" s="32"/>
      <c r="G946" s="47"/>
      <c r="V946" s="33"/>
    </row>
    <row r="947" spans="3:22" ht="15" x14ac:dyDescent="0.2">
      <c r="C947" s="32"/>
      <c r="G947" s="47"/>
      <c r="V947" s="33"/>
    </row>
    <row r="948" spans="3:22" ht="15" x14ac:dyDescent="0.2">
      <c r="C948" s="32"/>
      <c r="G948" s="47"/>
      <c r="V948" s="33"/>
    </row>
    <row r="949" spans="3:22" ht="15" x14ac:dyDescent="0.2">
      <c r="C949" s="32"/>
      <c r="G949" s="47"/>
      <c r="V949" s="33"/>
    </row>
    <row r="950" spans="3:22" ht="15" x14ac:dyDescent="0.2">
      <c r="C950" s="32"/>
      <c r="G950" s="47"/>
      <c r="V950" s="33"/>
    </row>
    <row r="951" spans="3:22" ht="15" x14ac:dyDescent="0.2">
      <c r="C951" s="32"/>
      <c r="G951" s="47"/>
      <c r="V951" s="33"/>
    </row>
    <row r="952" spans="3:22" ht="15" x14ac:dyDescent="0.2">
      <c r="C952" s="32"/>
      <c r="G952" s="47"/>
      <c r="V952" s="33"/>
    </row>
    <row r="953" spans="3:22" ht="15" x14ac:dyDescent="0.2">
      <c r="C953" s="32"/>
      <c r="G953" s="47"/>
      <c r="V953" s="33"/>
    </row>
    <row r="954" spans="3:22" ht="15" x14ac:dyDescent="0.2">
      <c r="C954" s="32"/>
      <c r="G954" s="47"/>
      <c r="V954" s="33"/>
    </row>
    <row r="955" spans="3:22" ht="15" x14ac:dyDescent="0.2">
      <c r="C955" s="32"/>
      <c r="G955" s="47"/>
      <c r="V955" s="33"/>
    </row>
    <row r="956" spans="3:22" ht="15" x14ac:dyDescent="0.2">
      <c r="C956" s="32"/>
      <c r="G956" s="47"/>
      <c r="V956" s="33"/>
    </row>
    <row r="957" spans="3:22" ht="15" x14ac:dyDescent="0.2">
      <c r="C957" s="32"/>
      <c r="G957" s="47"/>
      <c r="V957" s="33"/>
    </row>
    <row r="958" spans="3:22" ht="15" x14ac:dyDescent="0.2">
      <c r="C958" s="32"/>
      <c r="G958" s="47"/>
      <c r="V958" s="33"/>
    </row>
    <row r="959" spans="3:22" ht="15" x14ac:dyDescent="0.2">
      <c r="C959" s="32"/>
      <c r="G959" s="47"/>
      <c r="V959" s="33"/>
    </row>
    <row r="960" spans="3:22" ht="15" x14ac:dyDescent="0.2">
      <c r="C960" s="32"/>
      <c r="G960" s="47"/>
      <c r="V960" s="33"/>
    </row>
    <row r="961" spans="3:22" ht="15" x14ac:dyDescent="0.2">
      <c r="C961" s="32"/>
      <c r="G961" s="47"/>
      <c r="V961" s="33"/>
    </row>
    <row r="962" spans="3:22" ht="15" x14ac:dyDescent="0.2">
      <c r="C962" s="32"/>
      <c r="G962" s="47"/>
      <c r="V962" s="33"/>
    </row>
    <row r="963" spans="3:22" ht="15" x14ac:dyDescent="0.2">
      <c r="C963" s="32"/>
      <c r="G963" s="47"/>
      <c r="V963" s="33"/>
    </row>
    <row r="964" spans="3:22" ht="15" x14ac:dyDescent="0.2">
      <c r="C964" s="32"/>
      <c r="G964" s="47"/>
      <c r="V964" s="33"/>
    </row>
    <row r="965" spans="3:22" ht="15" x14ac:dyDescent="0.2">
      <c r="C965" s="32"/>
      <c r="G965" s="47"/>
      <c r="V965" s="33"/>
    </row>
    <row r="966" spans="3:22" ht="15" x14ac:dyDescent="0.2">
      <c r="C966" s="32"/>
      <c r="G966" s="47"/>
      <c r="V966" s="33"/>
    </row>
    <row r="967" spans="3:22" ht="15" x14ac:dyDescent="0.2">
      <c r="C967" s="32"/>
      <c r="G967" s="47"/>
      <c r="V967" s="33"/>
    </row>
    <row r="968" spans="3:22" ht="15" x14ac:dyDescent="0.2">
      <c r="C968" s="32"/>
      <c r="G968" s="47"/>
      <c r="V968" s="33"/>
    </row>
    <row r="969" spans="3:22" ht="15" x14ac:dyDescent="0.2">
      <c r="C969" s="32"/>
      <c r="G969" s="47"/>
      <c r="V969" s="33"/>
    </row>
    <row r="970" spans="3:22" ht="15" x14ac:dyDescent="0.2">
      <c r="C970" s="32"/>
      <c r="G970" s="47"/>
      <c r="V970" s="33"/>
    </row>
    <row r="971" spans="3:22" ht="15" x14ac:dyDescent="0.2">
      <c r="C971" s="32"/>
      <c r="G971" s="47"/>
      <c r="V971" s="33"/>
    </row>
    <row r="972" spans="3:22" ht="15" x14ac:dyDescent="0.2">
      <c r="C972" s="32"/>
      <c r="G972" s="47"/>
      <c r="V972" s="33"/>
    </row>
    <row r="973" spans="3:22" ht="15" x14ac:dyDescent="0.2">
      <c r="C973" s="32"/>
      <c r="G973" s="47"/>
      <c r="V973" s="33"/>
    </row>
    <row r="974" spans="3:22" ht="15" x14ac:dyDescent="0.2">
      <c r="C974" s="32"/>
      <c r="G974" s="47"/>
      <c r="V974" s="33"/>
    </row>
    <row r="975" spans="3:22" ht="15" x14ac:dyDescent="0.2">
      <c r="C975" s="32"/>
      <c r="G975" s="47"/>
      <c r="V975" s="33"/>
    </row>
    <row r="976" spans="3:22" ht="15" x14ac:dyDescent="0.2">
      <c r="C976" s="32"/>
      <c r="G976" s="47"/>
      <c r="V976" s="33"/>
    </row>
    <row r="977" spans="3:22" ht="15" x14ac:dyDescent="0.2">
      <c r="C977" s="32"/>
      <c r="G977" s="47"/>
      <c r="V977" s="33"/>
    </row>
    <row r="978" spans="3:22" ht="15" x14ac:dyDescent="0.2">
      <c r="C978" s="32"/>
      <c r="G978" s="47"/>
      <c r="V978" s="33"/>
    </row>
    <row r="979" spans="3:22" ht="15" x14ac:dyDescent="0.2">
      <c r="C979" s="32"/>
      <c r="G979" s="47"/>
      <c r="V979" s="33"/>
    </row>
    <row r="980" spans="3:22" ht="15" x14ac:dyDescent="0.2">
      <c r="C980" s="32"/>
      <c r="G980" s="47"/>
      <c r="V980" s="33"/>
    </row>
    <row r="981" spans="3:22" ht="15" x14ac:dyDescent="0.2">
      <c r="C981" s="32"/>
      <c r="G981" s="47"/>
      <c r="V981" s="33"/>
    </row>
    <row r="982" spans="3:22" ht="15" x14ac:dyDescent="0.2">
      <c r="C982" s="32"/>
      <c r="G982" s="47"/>
      <c r="V982" s="33"/>
    </row>
    <row r="983" spans="3:22" ht="15" x14ac:dyDescent="0.2">
      <c r="C983" s="32"/>
      <c r="G983" s="47"/>
      <c r="V983" s="33"/>
    </row>
    <row r="984" spans="3:22" ht="15" x14ac:dyDescent="0.2">
      <c r="C984" s="32"/>
      <c r="G984" s="47"/>
      <c r="V984" s="33"/>
    </row>
    <row r="985" spans="3:22" ht="15" x14ac:dyDescent="0.2">
      <c r="C985" s="32"/>
      <c r="G985" s="47"/>
      <c r="V985" s="33"/>
    </row>
    <row r="986" spans="3:22" ht="15" x14ac:dyDescent="0.2">
      <c r="C986" s="32"/>
      <c r="G986" s="47"/>
      <c r="V986" s="33"/>
    </row>
    <row r="987" spans="3:22" ht="15" x14ac:dyDescent="0.2">
      <c r="C987" s="32"/>
      <c r="G987" s="47"/>
      <c r="V987" s="33"/>
    </row>
  </sheetData>
  <sheetProtection algorithmName="SHA-512" hashValue="XiwaMbpxAggiHe0bARmpHsjcdpE4WPja1zzhH1PFj4E3s3iEUcab6P0OovzXxSZUNMA8bGhYwLGL/V5DK3qFaA==" saltValue="+EHkyTfkYJ1GE22O6tXZKA==" spinCount="100000" sheet="1" selectLockedCells="1"/>
  <mergeCells count="3">
    <mergeCell ref="F1:F6"/>
    <mergeCell ref="P4:U4"/>
    <mergeCell ref="G6:U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FF00"/>
    <outlinePr summaryBelow="0" summaryRight="0"/>
  </sheetPr>
  <dimension ref="A1:F678"/>
  <sheetViews>
    <sheetView showGridLines="0" topLeftCell="B1" workbookViewId="0">
      <selection activeCell="D3" sqref="D3"/>
    </sheetView>
  </sheetViews>
  <sheetFormatPr baseColWidth="10" defaultColWidth="12.6640625" defaultRowHeight="15.75" customHeight="1" x14ac:dyDescent="0.2"/>
  <cols>
    <col min="1" max="1" width="6.1640625" style="56" hidden="1" customWidth="1"/>
    <col min="2" max="2" width="43.5" style="21" bestFit="1" customWidth="1"/>
    <col min="3" max="3" width="8.83203125" style="21" customWidth="1"/>
    <col min="4" max="4" width="10.83203125" style="21" bestFit="1" customWidth="1"/>
    <col min="5" max="5" width="8.83203125" style="21" customWidth="1"/>
    <col min="6" max="6" width="13" style="21" customWidth="1"/>
    <col min="7" max="16384" width="12.6640625" style="21"/>
  </cols>
  <sheetData>
    <row r="1" spans="1:6" s="13" customFormat="1" ht="19" x14ac:dyDescent="0.25">
      <c r="A1" s="4"/>
      <c r="B1" s="91"/>
      <c r="C1" s="92" t="s">
        <v>460</v>
      </c>
      <c r="D1" s="209">
        <f>SUM(E3:E200)</f>
        <v>0</v>
      </c>
      <c r="E1" s="209"/>
      <c r="F1" s="29"/>
    </row>
    <row r="2" spans="1:6" ht="48" x14ac:dyDescent="0.2">
      <c r="A2" s="55"/>
      <c r="B2" s="38" t="s">
        <v>6</v>
      </c>
      <c r="C2" s="39" t="s">
        <v>7</v>
      </c>
      <c r="D2" s="42" t="s">
        <v>215</v>
      </c>
      <c r="E2" s="42" t="s">
        <v>23</v>
      </c>
      <c r="F2" s="43" t="s">
        <v>216</v>
      </c>
    </row>
    <row r="3" spans="1:6" ht="15" x14ac:dyDescent="0.2">
      <c r="A3" s="56" t="s">
        <v>100</v>
      </c>
      <c r="B3" s="40" t="str">
        <f>VLOOKUP($A3,data!$A:$F,2,FALSE)</f>
        <v>Colle UHU / PRITT / PELIKAN petit tube (+-10g)</v>
      </c>
      <c r="C3" s="41">
        <f>VLOOKUP($A3,data!$A:$F,5,FALSE)</f>
        <v>1</v>
      </c>
      <c r="D3" s="60"/>
      <c r="E3" s="44">
        <f t="shared" ref="E3:E9" si="0">D3*C3</f>
        <v>0</v>
      </c>
      <c r="F3" s="45">
        <v>4</v>
      </c>
    </row>
    <row r="4" spans="1:6" ht="15" x14ac:dyDescent="0.2">
      <c r="A4" s="56" t="s">
        <v>101</v>
      </c>
      <c r="B4" s="40" t="str">
        <f>VLOOKUP($A4,data!$A:$F,2,FALSE)</f>
        <v>Colle UHU / PRITT / PELIKAN tube moyen (+-20g)</v>
      </c>
      <c r="C4" s="41">
        <f>VLOOKUP($A4,data!$A:$F,5,FALSE)</f>
        <v>1.7</v>
      </c>
      <c r="D4" s="60"/>
      <c r="E4" s="44">
        <f t="shared" si="0"/>
        <v>0</v>
      </c>
      <c r="F4" s="45">
        <v>2</v>
      </c>
    </row>
    <row r="5" spans="1:6" ht="15" x14ac:dyDescent="0.2">
      <c r="A5" s="56" t="s">
        <v>94</v>
      </c>
      <c r="B5" s="40" t="str">
        <f>VLOOKUP($A5,data!$A:$F,2,FALSE)</f>
        <v>Classeur rigide carton A4, diam 30mm, dos 40 mm bleu</v>
      </c>
      <c r="C5" s="41">
        <f>VLOOKUP($A5,data!$A:$F,5,FALSE)</f>
        <v>2.4</v>
      </c>
      <c r="D5" s="60"/>
      <c r="E5" s="44">
        <f t="shared" si="0"/>
        <v>0</v>
      </c>
      <c r="F5" s="206">
        <v>1</v>
      </c>
    </row>
    <row r="6" spans="1:6" ht="15" x14ac:dyDescent="0.2">
      <c r="A6" s="56" t="s">
        <v>95</v>
      </c>
      <c r="B6" s="40" t="str">
        <f>VLOOKUP($A6,data!$A:$F,2,FALSE)</f>
        <v xml:space="preserve">                                                                                           jaune</v>
      </c>
      <c r="C6" s="41">
        <f>VLOOKUP($A6,data!$A:$F,5,FALSE)</f>
        <v>2.4</v>
      </c>
      <c r="D6" s="60"/>
      <c r="E6" s="44">
        <f t="shared" si="0"/>
        <v>0</v>
      </c>
      <c r="F6" s="207"/>
    </row>
    <row r="7" spans="1:6" ht="15" x14ac:dyDescent="0.2">
      <c r="A7" s="56" t="s">
        <v>96</v>
      </c>
      <c r="B7" s="40" t="str">
        <f>VLOOKUP($A7,data!$A:$F,2,FALSE)</f>
        <v xml:space="preserve">                                                                                           noir</v>
      </c>
      <c r="C7" s="41">
        <f>VLOOKUP($A7,data!$A:$F,5,FALSE)</f>
        <v>2.4</v>
      </c>
      <c r="D7" s="60"/>
      <c r="E7" s="44">
        <f t="shared" si="0"/>
        <v>0</v>
      </c>
      <c r="F7" s="207"/>
    </row>
    <row r="8" spans="1:6" ht="15" x14ac:dyDescent="0.2">
      <c r="A8" s="56" t="s">
        <v>97</v>
      </c>
      <c r="B8" s="40" t="str">
        <f>VLOOKUP($A8,data!$A:$F,2,FALSE)</f>
        <v xml:space="preserve">                                                                                           rouge</v>
      </c>
      <c r="C8" s="41">
        <f>VLOOKUP($A8,data!$A:$F,5,FALSE)</f>
        <v>2.4</v>
      </c>
      <c r="D8" s="60"/>
      <c r="E8" s="44">
        <f t="shared" si="0"/>
        <v>0</v>
      </c>
      <c r="F8" s="207"/>
    </row>
    <row r="9" spans="1:6" ht="15" x14ac:dyDescent="0.2">
      <c r="A9" s="56" t="s">
        <v>98</v>
      </c>
      <c r="B9" s="40" t="str">
        <f>VLOOKUP($A9,data!$A:$F,2,FALSE)</f>
        <v xml:space="preserve">                                                                                           vert</v>
      </c>
      <c r="C9" s="41">
        <f>VLOOKUP($A9,data!$A:$F,5,FALSE)</f>
        <v>2.4</v>
      </c>
      <c r="D9" s="60"/>
      <c r="E9" s="44">
        <f t="shared" si="0"/>
        <v>0</v>
      </c>
      <c r="F9" s="208"/>
    </row>
    <row r="10" spans="1:6" ht="15.75" customHeight="1" x14ac:dyDescent="0.2">
      <c r="B10" s="32"/>
      <c r="C10" s="33"/>
      <c r="F10" s="35"/>
    </row>
    <row r="11" spans="1:6" ht="15.75" customHeight="1" x14ac:dyDescent="0.2">
      <c r="B11" s="32"/>
      <c r="C11" s="33"/>
      <c r="F11" s="35"/>
    </row>
    <row r="12" spans="1:6" ht="15.75" customHeight="1" x14ac:dyDescent="0.2">
      <c r="B12" s="32"/>
      <c r="C12" s="33"/>
      <c r="F12" s="35"/>
    </row>
    <row r="13" spans="1:6" ht="15.75" customHeight="1" x14ac:dyDescent="0.2">
      <c r="B13" s="32"/>
      <c r="C13" s="33"/>
      <c r="F13" s="35"/>
    </row>
    <row r="14" spans="1:6" ht="15.75" customHeight="1" x14ac:dyDescent="0.2">
      <c r="B14" s="32"/>
      <c r="C14" s="33"/>
      <c r="F14" s="35"/>
    </row>
    <row r="15" spans="1:6" ht="15.75" customHeight="1" x14ac:dyDescent="0.2">
      <c r="B15" s="32"/>
      <c r="C15" s="33"/>
      <c r="F15" s="35"/>
    </row>
    <row r="16" spans="1:6" ht="15.75" customHeight="1" x14ac:dyDescent="0.2">
      <c r="B16" s="32"/>
      <c r="C16" s="33"/>
      <c r="F16" s="35"/>
    </row>
    <row r="17" spans="2:6" ht="15.75" customHeight="1" x14ac:dyDescent="0.2">
      <c r="B17" s="32"/>
      <c r="C17" s="33"/>
      <c r="F17" s="35"/>
    </row>
    <row r="18" spans="2:6" ht="15.75" customHeight="1" x14ac:dyDescent="0.2">
      <c r="B18" s="32"/>
      <c r="C18" s="33"/>
      <c r="F18" s="35"/>
    </row>
    <row r="19" spans="2:6" ht="15.75" customHeight="1" x14ac:dyDescent="0.2">
      <c r="B19" s="32"/>
      <c r="C19" s="33"/>
      <c r="F19" s="35"/>
    </row>
    <row r="20" spans="2:6" ht="15.75" customHeight="1" x14ac:dyDescent="0.2">
      <c r="B20" s="32"/>
      <c r="C20" s="33"/>
      <c r="F20" s="35"/>
    </row>
    <row r="21" spans="2:6" ht="15.75" customHeight="1" x14ac:dyDescent="0.2">
      <c r="B21" s="32"/>
      <c r="C21" s="33"/>
      <c r="F21" s="35"/>
    </row>
    <row r="22" spans="2:6" ht="15.75" customHeight="1" x14ac:dyDescent="0.2">
      <c r="B22" s="32"/>
      <c r="C22" s="33"/>
      <c r="F22" s="35"/>
    </row>
    <row r="23" spans="2:6" ht="15.75" customHeight="1" x14ac:dyDescent="0.2">
      <c r="B23" s="32"/>
      <c r="C23" s="33"/>
      <c r="F23" s="35"/>
    </row>
    <row r="24" spans="2:6" ht="15.75" customHeight="1" x14ac:dyDescent="0.2">
      <c r="B24" s="32"/>
      <c r="C24" s="33"/>
      <c r="F24" s="35"/>
    </row>
    <row r="25" spans="2:6" ht="15.75" customHeight="1" x14ac:dyDescent="0.2">
      <c r="B25" s="32"/>
      <c r="C25" s="33"/>
      <c r="F25" s="35"/>
    </row>
    <row r="26" spans="2:6" ht="15.75" customHeight="1" x14ac:dyDescent="0.2">
      <c r="B26" s="32"/>
      <c r="C26" s="33"/>
      <c r="F26" s="35"/>
    </row>
    <row r="27" spans="2:6" ht="15.75" customHeight="1" x14ac:dyDescent="0.2">
      <c r="B27" s="32"/>
      <c r="C27" s="33"/>
      <c r="F27" s="35"/>
    </row>
    <row r="28" spans="2:6" ht="15.75" customHeight="1" x14ac:dyDescent="0.2">
      <c r="B28" s="32"/>
      <c r="C28" s="33"/>
      <c r="F28" s="35"/>
    </row>
    <row r="29" spans="2:6" ht="15.75" customHeight="1" x14ac:dyDescent="0.2">
      <c r="B29" s="32"/>
      <c r="C29" s="33"/>
      <c r="F29" s="35"/>
    </row>
    <row r="30" spans="2:6" ht="15.75" customHeight="1" x14ac:dyDescent="0.2">
      <c r="B30" s="32"/>
      <c r="C30" s="33"/>
      <c r="F30" s="35"/>
    </row>
    <row r="31" spans="2:6" ht="15.75" customHeight="1" x14ac:dyDescent="0.2">
      <c r="B31" s="32"/>
      <c r="C31" s="33"/>
      <c r="F31" s="35"/>
    </row>
    <row r="32" spans="2:6" ht="15.75" customHeight="1" x14ac:dyDescent="0.2">
      <c r="B32" s="32"/>
      <c r="C32" s="33"/>
      <c r="F32" s="35"/>
    </row>
    <row r="33" spans="2:6" ht="15.75" customHeight="1" x14ac:dyDescent="0.2">
      <c r="B33" s="32"/>
      <c r="C33" s="33"/>
      <c r="F33" s="35"/>
    </row>
    <row r="34" spans="2:6" ht="15.75" customHeight="1" x14ac:dyDescent="0.2">
      <c r="B34" s="32"/>
      <c r="C34" s="33"/>
      <c r="F34" s="35"/>
    </row>
    <row r="35" spans="2:6" ht="15.75" customHeight="1" x14ac:dyDescent="0.2">
      <c r="B35" s="32"/>
      <c r="C35" s="33"/>
      <c r="F35" s="35"/>
    </row>
    <row r="36" spans="2:6" ht="15.75" customHeight="1" x14ac:dyDescent="0.2">
      <c r="B36" s="32"/>
      <c r="C36" s="33"/>
      <c r="F36" s="35"/>
    </row>
    <row r="37" spans="2:6" ht="15.75" customHeight="1" x14ac:dyDescent="0.2">
      <c r="B37" s="32"/>
      <c r="C37" s="33"/>
      <c r="F37" s="35"/>
    </row>
    <row r="38" spans="2:6" ht="15.75" customHeight="1" x14ac:dyDescent="0.2">
      <c r="B38" s="32"/>
      <c r="C38" s="33"/>
      <c r="F38" s="35"/>
    </row>
    <row r="39" spans="2:6" ht="15.75" customHeight="1" x14ac:dyDescent="0.2">
      <c r="B39" s="32"/>
      <c r="C39" s="33"/>
      <c r="F39" s="35"/>
    </row>
    <row r="40" spans="2:6" ht="15.75" customHeight="1" x14ac:dyDescent="0.2">
      <c r="B40" s="32"/>
      <c r="C40" s="33"/>
      <c r="F40" s="35"/>
    </row>
    <row r="41" spans="2:6" ht="15.75" customHeight="1" x14ac:dyDescent="0.2">
      <c r="B41" s="32"/>
      <c r="C41" s="33"/>
      <c r="F41" s="35"/>
    </row>
    <row r="42" spans="2:6" ht="15.75" customHeight="1" x14ac:dyDescent="0.2">
      <c r="B42" s="32"/>
      <c r="C42" s="33"/>
      <c r="F42" s="35"/>
    </row>
    <row r="43" spans="2:6" ht="15.75" customHeight="1" x14ac:dyDescent="0.2">
      <c r="B43" s="32"/>
      <c r="C43" s="33"/>
      <c r="F43" s="35"/>
    </row>
    <row r="44" spans="2:6" ht="15.75" customHeight="1" x14ac:dyDescent="0.2">
      <c r="B44" s="32"/>
      <c r="C44" s="33"/>
      <c r="F44" s="35"/>
    </row>
    <row r="45" spans="2:6" ht="15.75" customHeight="1" x14ac:dyDescent="0.2">
      <c r="B45" s="32"/>
      <c r="C45" s="33"/>
      <c r="F45" s="35"/>
    </row>
    <row r="46" spans="2:6" ht="15.75" customHeight="1" x14ac:dyDescent="0.2">
      <c r="B46" s="32"/>
      <c r="C46" s="33"/>
      <c r="F46" s="35"/>
    </row>
    <row r="47" spans="2:6" ht="15.75" customHeight="1" x14ac:dyDescent="0.2">
      <c r="B47" s="32"/>
      <c r="C47" s="33"/>
      <c r="F47" s="35"/>
    </row>
    <row r="48" spans="2:6" ht="15.75" customHeight="1" x14ac:dyDescent="0.2">
      <c r="B48" s="32"/>
      <c r="C48" s="33"/>
      <c r="F48" s="35"/>
    </row>
    <row r="49" spans="2:6" ht="15.75" customHeight="1" x14ac:dyDescent="0.2">
      <c r="B49" s="32"/>
      <c r="C49" s="33"/>
      <c r="F49" s="35"/>
    </row>
    <row r="50" spans="2:6" ht="15.75" customHeight="1" x14ac:dyDescent="0.2">
      <c r="B50" s="32"/>
      <c r="C50" s="33"/>
      <c r="F50" s="35"/>
    </row>
    <row r="51" spans="2:6" ht="15.75" customHeight="1" x14ac:dyDescent="0.2">
      <c r="B51" s="32"/>
      <c r="C51" s="33"/>
      <c r="F51" s="35"/>
    </row>
    <row r="52" spans="2:6" ht="15.75" customHeight="1" x14ac:dyDescent="0.2">
      <c r="B52" s="32"/>
      <c r="C52" s="33"/>
      <c r="F52" s="35"/>
    </row>
    <row r="53" spans="2:6" ht="15.75" customHeight="1" x14ac:dyDescent="0.2">
      <c r="B53" s="32"/>
      <c r="C53" s="33"/>
      <c r="F53" s="35"/>
    </row>
    <row r="54" spans="2:6" ht="15.75" customHeight="1" x14ac:dyDescent="0.2">
      <c r="B54" s="32"/>
      <c r="C54" s="33"/>
      <c r="F54" s="35"/>
    </row>
    <row r="55" spans="2:6" ht="15.75" customHeight="1" x14ac:dyDescent="0.2">
      <c r="B55" s="32"/>
      <c r="C55" s="33"/>
      <c r="F55" s="35"/>
    </row>
    <row r="56" spans="2:6" ht="15.75" customHeight="1" x14ac:dyDescent="0.2">
      <c r="B56" s="32"/>
      <c r="C56" s="33"/>
      <c r="F56" s="35"/>
    </row>
    <row r="57" spans="2:6" ht="15.75" customHeight="1" x14ac:dyDescent="0.2">
      <c r="B57" s="32"/>
      <c r="C57" s="33"/>
      <c r="F57" s="35"/>
    </row>
    <row r="58" spans="2:6" ht="15.75" customHeight="1" x14ac:dyDescent="0.2">
      <c r="B58" s="32"/>
      <c r="C58" s="33"/>
      <c r="F58" s="35"/>
    </row>
    <row r="59" spans="2:6" ht="15.75" customHeight="1" x14ac:dyDescent="0.2">
      <c r="B59" s="32"/>
      <c r="C59" s="33"/>
      <c r="F59" s="35"/>
    </row>
    <row r="60" spans="2:6" ht="15.75" customHeight="1" x14ac:dyDescent="0.2">
      <c r="B60" s="32"/>
      <c r="C60" s="33"/>
      <c r="F60" s="35"/>
    </row>
    <row r="61" spans="2:6" ht="15.75" customHeight="1" x14ac:dyDescent="0.2">
      <c r="B61" s="32"/>
      <c r="C61" s="33"/>
      <c r="F61" s="35"/>
    </row>
    <row r="62" spans="2:6" ht="15.75" customHeight="1" x14ac:dyDescent="0.2">
      <c r="B62" s="32"/>
      <c r="C62" s="33"/>
      <c r="F62" s="35"/>
    </row>
    <row r="63" spans="2:6" ht="15.75" customHeight="1" x14ac:dyDescent="0.2">
      <c r="B63" s="32"/>
      <c r="C63" s="33"/>
      <c r="F63" s="35"/>
    </row>
    <row r="64" spans="2:6" ht="15.75" customHeight="1" x14ac:dyDescent="0.2">
      <c r="B64" s="32"/>
      <c r="C64" s="33"/>
      <c r="F64" s="35"/>
    </row>
    <row r="65" spans="2:6" ht="15.75" customHeight="1" x14ac:dyDescent="0.2">
      <c r="B65" s="32"/>
      <c r="C65" s="33"/>
      <c r="F65" s="35"/>
    </row>
    <row r="66" spans="2:6" ht="15.75" customHeight="1" x14ac:dyDescent="0.2">
      <c r="B66" s="32"/>
      <c r="C66" s="33"/>
      <c r="F66" s="35"/>
    </row>
    <row r="67" spans="2:6" ht="15.75" customHeight="1" x14ac:dyDescent="0.2">
      <c r="B67" s="32"/>
      <c r="C67" s="33"/>
      <c r="F67" s="35"/>
    </row>
    <row r="68" spans="2:6" ht="15.75" customHeight="1" x14ac:dyDescent="0.2">
      <c r="B68" s="32"/>
      <c r="C68" s="33"/>
      <c r="F68" s="35"/>
    </row>
    <row r="69" spans="2:6" ht="15.75" customHeight="1" x14ac:dyDescent="0.2">
      <c r="B69" s="32"/>
      <c r="C69" s="33"/>
      <c r="F69" s="35"/>
    </row>
    <row r="70" spans="2:6" ht="15.75" customHeight="1" x14ac:dyDescent="0.2">
      <c r="B70" s="32"/>
      <c r="C70" s="33"/>
      <c r="F70" s="35"/>
    </row>
    <row r="71" spans="2:6" ht="15.75" customHeight="1" x14ac:dyDescent="0.2">
      <c r="B71" s="32"/>
      <c r="C71" s="33"/>
      <c r="F71" s="35"/>
    </row>
    <row r="72" spans="2:6" ht="15.75" customHeight="1" x14ac:dyDescent="0.2">
      <c r="B72" s="32"/>
      <c r="C72" s="33"/>
      <c r="F72" s="35"/>
    </row>
    <row r="73" spans="2:6" ht="15.75" customHeight="1" x14ac:dyDescent="0.2">
      <c r="B73" s="32"/>
      <c r="C73" s="33"/>
      <c r="F73" s="35"/>
    </row>
    <row r="74" spans="2:6" ht="15.75" customHeight="1" x14ac:dyDescent="0.2">
      <c r="B74" s="32"/>
      <c r="C74" s="33"/>
      <c r="F74" s="35"/>
    </row>
    <row r="75" spans="2:6" ht="15.75" customHeight="1" x14ac:dyDescent="0.2">
      <c r="B75" s="32"/>
      <c r="C75" s="33"/>
      <c r="F75" s="35"/>
    </row>
    <row r="76" spans="2:6" ht="15" x14ac:dyDescent="0.2">
      <c r="B76" s="32"/>
      <c r="C76" s="33"/>
      <c r="F76" s="35"/>
    </row>
    <row r="77" spans="2:6" ht="15" x14ac:dyDescent="0.2">
      <c r="B77" s="32"/>
      <c r="C77" s="33"/>
      <c r="F77" s="35"/>
    </row>
    <row r="78" spans="2:6" ht="15" x14ac:dyDescent="0.2">
      <c r="B78" s="32"/>
      <c r="C78" s="33"/>
      <c r="F78" s="35"/>
    </row>
    <row r="79" spans="2:6" ht="15" x14ac:dyDescent="0.2">
      <c r="B79" s="32"/>
      <c r="C79" s="33"/>
      <c r="F79" s="35"/>
    </row>
    <row r="80" spans="2:6" ht="15" x14ac:dyDescent="0.2">
      <c r="B80" s="32"/>
      <c r="C80" s="33"/>
      <c r="F80" s="35"/>
    </row>
    <row r="81" spans="2:6" ht="15" x14ac:dyDescent="0.2">
      <c r="B81" s="32"/>
      <c r="C81" s="33"/>
      <c r="F81" s="35"/>
    </row>
    <row r="82" spans="2:6" ht="15" x14ac:dyDescent="0.2">
      <c r="B82" s="32"/>
      <c r="C82" s="33"/>
      <c r="F82" s="35"/>
    </row>
    <row r="83" spans="2:6" ht="15" x14ac:dyDescent="0.2">
      <c r="B83" s="32"/>
      <c r="C83" s="33"/>
      <c r="F83" s="35"/>
    </row>
    <row r="84" spans="2:6" ht="15" x14ac:dyDescent="0.2">
      <c r="B84" s="32"/>
      <c r="C84" s="33"/>
      <c r="F84" s="35"/>
    </row>
    <row r="85" spans="2:6" ht="15" x14ac:dyDescent="0.2">
      <c r="B85" s="32"/>
      <c r="C85" s="33"/>
      <c r="F85" s="35"/>
    </row>
    <row r="86" spans="2:6" ht="15" x14ac:dyDescent="0.2">
      <c r="B86" s="32"/>
      <c r="C86" s="33"/>
      <c r="F86" s="35"/>
    </row>
    <row r="87" spans="2:6" ht="15" x14ac:dyDescent="0.2">
      <c r="B87" s="32"/>
      <c r="C87" s="33"/>
      <c r="F87" s="35"/>
    </row>
    <row r="88" spans="2:6" ht="15" x14ac:dyDescent="0.2">
      <c r="B88" s="32"/>
      <c r="C88" s="33"/>
      <c r="F88" s="35"/>
    </row>
    <row r="89" spans="2:6" ht="15" x14ac:dyDescent="0.2">
      <c r="B89" s="32"/>
      <c r="C89" s="33"/>
      <c r="F89" s="35"/>
    </row>
    <row r="90" spans="2:6" ht="15" x14ac:dyDescent="0.2">
      <c r="B90" s="32"/>
      <c r="C90" s="33"/>
      <c r="F90" s="35"/>
    </row>
    <row r="91" spans="2:6" ht="15" x14ac:dyDescent="0.2">
      <c r="B91" s="32"/>
      <c r="C91" s="33"/>
      <c r="F91" s="35"/>
    </row>
    <row r="92" spans="2:6" ht="15" x14ac:dyDescent="0.2">
      <c r="B92" s="32"/>
      <c r="C92" s="33"/>
      <c r="F92" s="35"/>
    </row>
    <row r="93" spans="2:6" ht="15" x14ac:dyDescent="0.2">
      <c r="B93" s="32"/>
      <c r="C93" s="33"/>
      <c r="F93" s="35"/>
    </row>
    <row r="94" spans="2:6" ht="15" x14ac:dyDescent="0.2">
      <c r="B94" s="32"/>
      <c r="C94" s="33"/>
      <c r="F94" s="35"/>
    </row>
    <row r="95" spans="2:6" ht="15" x14ac:dyDescent="0.2">
      <c r="B95" s="32"/>
      <c r="C95" s="33"/>
      <c r="F95" s="35"/>
    </row>
    <row r="96" spans="2:6" ht="15" x14ac:dyDescent="0.2">
      <c r="B96" s="32"/>
      <c r="C96" s="33"/>
      <c r="F96" s="35"/>
    </row>
    <row r="97" spans="2:6" ht="15" x14ac:dyDescent="0.2">
      <c r="B97" s="32"/>
      <c r="C97" s="33"/>
      <c r="F97" s="35"/>
    </row>
    <row r="98" spans="2:6" ht="15" x14ac:dyDescent="0.2">
      <c r="B98" s="32"/>
      <c r="C98" s="33"/>
      <c r="F98" s="35"/>
    </row>
    <row r="99" spans="2:6" ht="15" x14ac:dyDescent="0.2">
      <c r="B99" s="32"/>
      <c r="C99" s="33"/>
      <c r="F99" s="35"/>
    </row>
    <row r="100" spans="2:6" ht="15" x14ac:dyDescent="0.2">
      <c r="B100" s="32"/>
      <c r="C100" s="33"/>
      <c r="F100" s="35"/>
    </row>
    <row r="101" spans="2:6" ht="15" x14ac:dyDescent="0.2">
      <c r="B101" s="32"/>
      <c r="C101" s="33"/>
      <c r="F101" s="35"/>
    </row>
    <row r="102" spans="2:6" ht="15" x14ac:dyDescent="0.2">
      <c r="B102" s="32"/>
      <c r="C102" s="33"/>
      <c r="F102" s="35"/>
    </row>
    <row r="103" spans="2:6" ht="15" x14ac:dyDescent="0.2">
      <c r="B103" s="32"/>
      <c r="C103" s="33"/>
      <c r="F103" s="35"/>
    </row>
    <row r="104" spans="2:6" ht="15" x14ac:dyDescent="0.2">
      <c r="B104" s="32"/>
      <c r="C104" s="33"/>
      <c r="F104" s="35"/>
    </row>
    <row r="105" spans="2:6" ht="15" x14ac:dyDescent="0.2">
      <c r="B105" s="32"/>
      <c r="C105" s="33"/>
      <c r="F105" s="35"/>
    </row>
    <row r="106" spans="2:6" ht="15" x14ac:dyDescent="0.2">
      <c r="B106" s="32"/>
      <c r="C106" s="33"/>
      <c r="F106" s="35"/>
    </row>
    <row r="107" spans="2:6" ht="15" x14ac:dyDescent="0.2">
      <c r="B107" s="32"/>
      <c r="C107" s="33"/>
      <c r="F107" s="35"/>
    </row>
    <row r="108" spans="2:6" ht="15" x14ac:dyDescent="0.2">
      <c r="B108" s="32"/>
      <c r="C108" s="33"/>
      <c r="F108" s="35"/>
    </row>
    <row r="109" spans="2:6" ht="15" x14ac:dyDescent="0.2">
      <c r="B109" s="32"/>
      <c r="C109" s="33"/>
      <c r="F109" s="35"/>
    </row>
    <row r="110" spans="2:6" ht="15" x14ac:dyDescent="0.2">
      <c r="B110" s="32"/>
      <c r="C110" s="33"/>
      <c r="F110" s="35"/>
    </row>
    <row r="111" spans="2:6" ht="15" x14ac:dyDescent="0.2">
      <c r="B111" s="32"/>
      <c r="C111" s="33"/>
      <c r="F111" s="35"/>
    </row>
    <row r="112" spans="2:6" ht="15" x14ac:dyDescent="0.2">
      <c r="B112" s="32"/>
      <c r="C112" s="33"/>
      <c r="F112" s="35"/>
    </row>
    <row r="113" spans="2:6" ht="15" x14ac:dyDescent="0.2">
      <c r="B113" s="32"/>
      <c r="C113" s="33"/>
      <c r="F113" s="35"/>
    </row>
    <row r="114" spans="2:6" ht="15" x14ac:dyDescent="0.2">
      <c r="B114" s="32"/>
      <c r="C114" s="33"/>
      <c r="F114" s="35"/>
    </row>
    <row r="115" spans="2:6" ht="15" x14ac:dyDescent="0.2">
      <c r="B115" s="32"/>
      <c r="C115" s="33"/>
      <c r="F115" s="35"/>
    </row>
    <row r="116" spans="2:6" ht="15" x14ac:dyDescent="0.2">
      <c r="B116" s="32"/>
      <c r="C116" s="33"/>
      <c r="F116" s="35"/>
    </row>
    <row r="117" spans="2:6" ht="15" x14ac:dyDescent="0.2">
      <c r="B117" s="32"/>
      <c r="C117" s="33"/>
      <c r="F117" s="35"/>
    </row>
    <row r="118" spans="2:6" ht="15" x14ac:dyDescent="0.2">
      <c r="B118" s="32"/>
      <c r="C118" s="33"/>
      <c r="F118" s="35"/>
    </row>
    <row r="119" spans="2:6" ht="15" x14ac:dyDescent="0.2">
      <c r="B119" s="32"/>
      <c r="C119" s="33"/>
      <c r="F119" s="35"/>
    </row>
    <row r="120" spans="2:6" ht="15" x14ac:dyDescent="0.2">
      <c r="B120" s="32"/>
      <c r="C120" s="33"/>
      <c r="F120" s="35"/>
    </row>
    <row r="121" spans="2:6" ht="15" x14ac:dyDescent="0.2">
      <c r="B121" s="32"/>
      <c r="C121" s="33"/>
      <c r="F121" s="35"/>
    </row>
    <row r="122" spans="2:6" ht="15" x14ac:dyDescent="0.2">
      <c r="B122" s="32"/>
      <c r="C122" s="33"/>
      <c r="F122" s="35"/>
    </row>
    <row r="123" spans="2:6" ht="15" x14ac:dyDescent="0.2">
      <c r="B123" s="32"/>
      <c r="C123" s="33"/>
      <c r="F123" s="35"/>
    </row>
    <row r="124" spans="2:6" ht="15" x14ac:dyDescent="0.2">
      <c r="B124" s="32"/>
      <c r="C124" s="33"/>
      <c r="F124" s="35"/>
    </row>
    <row r="125" spans="2:6" ht="15" x14ac:dyDescent="0.2">
      <c r="B125" s="32"/>
      <c r="C125" s="33"/>
      <c r="F125" s="35"/>
    </row>
    <row r="126" spans="2:6" ht="15" x14ac:dyDescent="0.2">
      <c r="B126" s="32"/>
      <c r="C126" s="33"/>
      <c r="F126" s="35"/>
    </row>
    <row r="127" spans="2:6" ht="15" x14ac:dyDescent="0.2">
      <c r="B127" s="32"/>
      <c r="C127" s="33"/>
      <c r="F127" s="35"/>
    </row>
    <row r="128" spans="2:6" ht="15" x14ac:dyDescent="0.2">
      <c r="B128" s="32"/>
      <c r="C128" s="33"/>
      <c r="F128" s="35"/>
    </row>
    <row r="129" spans="2:6" ht="15" x14ac:dyDescent="0.2">
      <c r="B129" s="32"/>
      <c r="C129" s="33"/>
      <c r="F129" s="35"/>
    </row>
    <row r="130" spans="2:6" ht="15" x14ac:dyDescent="0.2">
      <c r="B130" s="32"/>
      <c r="C130" s="33"/>
      <c r="F130" s="35"/>
    </row>
    <row r="131" spans="2:6" ht="15" x14ac:dyDescent="0.2">
      <c r="B131" s="32"/>
      <c r="C131" s="33"/>
      <c r="F131" s="35"/>
    </row>
    <row r="132" spans="2:6" ht="15" x14ac:dyDescent="0.2">
      <c r="B132" s="32"/>
      <c r="C132" s="33"/>
      <c r="F132" s="35"/>
    </row>
    <row r="133" spans="2:6" ht="15" x14ac:dyDescent="0.2">
      <c r="B133" s="32"/>
      <c r="C133" s="33"/>
      <c r="F133" s="35"/>
    </row>
    <row r="134" spans="2:6" ht="15" x14ac:dyDescent="0.2">
      <c r="B134" s="32"/>
      <c r="C134" s="33"/>
      <c r="F134" s="35"/>
    </row>
    <row r="135" spans="2:6" ht="15" x14ac:dyDescent="0.2">
      <c r="B135" s="32"/>
      <c r="C135" s="33"/>
      <c r="F135" s="35"/>
    </row>
    <row r="136" spans="2:6" ht="15" x14ac:dyDescent="0.2">
      <c r="B136" s="32"/>
      <c r="C136" s="33"/>
      <c r="F136" s="35"/>
    </row>
    <row r="137" spans="2:6" ht="15" x14ac:dyDescent="0.2">
      <c r="B137" s="32"/>
      <c r="C137" s="33"/>
      <c r="F137" s="35"/>
    </row>
    <row r="138" spans="2:6" ht="15" x14ac:dyDescent="0.2">
      <c r="B138" s="32"/>
      <c r="C138" s="33"/>
      <c r="F138" s="35"/>
    </row>
    <row r="139" spans="2:6" ht="15" x14ac:dyDescent="0.2">
      <c r="B139" s="32"/>
      <c r="C139" s="33"/>
      <c r="F139" s="35"/>
    </row>
    <row r="140" spans="2:6" ht="15" x14ac:dyDescent="0.2">
      <c r="B140" s="32"/>
      <c r="C140" s="33"/>
      <c r="F140" s="35"/>
    </row>
    <row r="141" spans="2:6" ht="15" x14ac:dyDescent="0.2">
      <c r="B141" s="32"/>
      <c r="C141" s="33"/>
      <c r="F141" s="35"/>
    </row>
    <row r="142" spans="2:6" ht="15" x14ac:dyDescent="0.2">
      <c r="B142" s="32"/>
      <c r="C142" s="33"/>
      <c r="F142" s="35"/>
    </row>
    <row r="143" spans="2:6" ht="15" x14ac:dyDescent="0.2">
      <c r="B143" s="32"/>
      <c r="C143" s="33"/>
      <c r="F143" s="35"/>
    </row>
    <row r="144" spans="2:6" ht="15" x14ac:dyDescent="0.2">
      <c r="B144" s="32"/>
      <c r="C144" s="33"/>
      <c r="F144" s="35"/>
    </row>
    <row r="145" spans="2:6" ht="15" x14ac:dyDescent="0.2">
      <c r="B145" s="32"/>
      <c r="C145" s="33"/>
      <c r="F145" s="35"/>
    </row>
    <row r="146" spans="2:6" ht="15" x14ac:dyDescent="0.2">
      <c r="B146" s="32"/>
      <c r="C146" s="33"/>
      <c r="F146" s="35"/>
    </row>
    <row r="147" spans="2:6" ht="15" x14ac:dyDescent="0.2">
      <c r="B147" s="32"/>
      <c r="C147" s="33"/>
      <c r="F147" s="35"/>
    </row>
    <row r="148" spans="2:6" ht="15" x14ac:dyDescent="0.2">
      <c r="B148" s="32"/>
      <c r="C148" s="33"/>
      <c r="F148" s="35"/>
    </row>
    <row r="149" spans="2:6" ht="15" x14ac:dyDescent="0.2">
      <c r="B149" s="32"/>
      <c r="C149" s="33"/>
      <c r="F149" s="35"/>
    </row>
    <row r="150" spans="2:6" ht="15" x14ac:dyDescent="0.2">
      <c r="B150" s="32"/>
      <c r="C150" s="33"/>
      <c r="F150" s="35"/>
    </row>
    <row r="151" spans="2:6" ht="15" x14ac:dyDescent="0.2">
      <c r="B151" s="32"/>
      <c r="C151" s="33"/>
      <c r="F151" s="35"/>
    </row>
    <row r="152" spans="2:6" ht="15" x14ac:dyDescent="0.2">
      <c r="B152" s="32"/>
      <c r="C152" s="33"/>
      <c r="F152" s="35"/>
    </row>
    <row r="153" spans="2:6" ht="15" x14ac:dyDescent="0.2">
      <c r="B153" s="32"/>
      <c r="C153" s="33"/>
      <c r="F153" s="35"/>
    </row>
    <row r="154" spans="2:6" ht="15" x14ac:dyDescent="0.2">
      <c r="B154" s="32"/>
      <c r="C154" s="33"/>
      <c r="F154" s="35"/>
    </row>
    <row r="155" spans="2:6" ht="15" x14ac:dyDescent="0.2">
      <c r="B155" s="32"/>
      <c r="C155" s="33"/>
      <c r="F155" s="35"/>
    </row>
    <row r="156" spans="2:6" ht="15" x14ac:dyDescent="0.2">
      <c r="B156" s="32"/>
      <c r="C156" s="33"/>
      <c r="F156" s="35"/>
    </row>
    <row r="157" spans="2:6" ht="15" x14ac:dyDescent="0.2">
      <c r="B157" s="32"/>
      <c r="C157" s="33"/>
      <c r="F157" s="35"/>
    </row>
    <row r="158" spans="2:6" ht="15" x14ac:dyDescent="0.2">
      <c r="B158" s="32"/>
      <c r="C158" s="33"/>
      <c r="F158" s="35"/>
    </row>
    <row r="159" spans="2:6" ht="15" x14ac:dyDescent="0.2">
      <c r="B159" s="32"/>
      <c r="C159" s="33"/>
      <c r="F159" s="35"/>
    </row>
    <row r="160" spans="2:6" ht="15" x14ac:dyDescent="0.2">
      <c r="B160" s="32"/>
      <c r="C160" s="33"/>
      <c r="F160" s="35"/>
    </row>
    <row r="161" spans="2:6" ht="15" x14ac:dyDescent="0.2">
      <c r="B161" s="32"/>
      <c r="C161" s="33"/>
      <c r="F161" s="35"/>
    </row>
    <row r="162" spans="2:6" ht="15" x14ac:dyDescent="0.2">
      <c r="B162" s="32"/>
      <c r="C162" s="33"/>
      <c r="F162" s="35"/>
    </row>
    <row r="163" spans="2:6" ht="15" x14ac:dyDescent="0.2">
      <c r="B163" s="32"/>
      <c r="C163" s="33"/>
      <c r="F163" s="35"/>
    </row>
    <row r="164" spans="2:6" ht="15" x14ac:dyDescent="0.2">
      <c r="B164" s="32"/>
      <c r="C164" s="33"/>
      <c r="F164" s="35"/>
    </row>
    <row r="165" spans="2:6" ht="15" x14ac:dyDescent="0.2">
      <c r="B165" s="32"/>
      <c r="C165" s="33"/>
      <c r="F165" s="35"/>
    </row>
    <row r="166" spans="2:6" ht="15" x14ac:dyDescent="0.2">
      <c r="B166" s="32"/>
      <c r="C166" s="33"/>
      <c r="F166" s="35"/>
    </row>
    <row r="167" spans="2:6" ht="15" x14ac:dyDescent="0.2">
      <c r="B167" s="32"/>
      <c r="C167" s="33"/>
      <c r="F167" s="35"/>
    </row>
    <row r="168" spans="2:6" ht="15" x14ac:dyDescent="0.2">
      <c r="B168" s="32"/>
      <c r="C168" s="33"/>
      <c r="F168" s="35"/>
    </row>
    <row r="169" spans="2:6" ht="15" x14ac:dyDescent="0.2">
      <c r="B169" s="32"/>
      <c r="C169" s="33"/>
      <c r="F169" s="35"/>
    </row>
    <row r="170" spans="2:6" ht="15" x14ac:dyDescent="0.2">
      <c r="B170" s="32"/>
      <c r="C170" s="33"/>
      <c r="F170" s="35"/>
    </row>
    <row r="171" spans="2:6" ht="15" x14ac:dyDescent="0.2">
      <c r="B171" s="32"/>
      <c r="C171" s="33"/>
      <c r="F171" s="35"/>
    </row>
    <row r="172" spans="2:6" ht="15" x14ac:dyDescent="0.2">
      <c r="B172" s="32"/>
      <c r="C172" s="33"/>
      <c r="F172" s="35"/>
    </row>
    <row r="173" spans="2:6" ht="15" x14ac:dyDescent="0.2">
      <c r="B173" s="32"/>
      <c r="C173" s="33"/>
      <c r="F173" s="35"/>
    </row>
    <row r="174" spans="2:6" ht="15" x14ac:dyDescent="0.2">
      <c r="B174" s="32"/>
      <c r="C174" s="33"/>
      <c r="F174" s="35"/>
    </row>
    <row r="175" spans="2:6" ht="15" x14ac:dyDescent="0.2">
      <c r="B175" s="32"/>
      <c r="C175" s="33"/>
      <c r="F175" s="35"/>
    </row>
    <row r="176" spans="2:6" ht="15" x14ac:dyDescent="0.2">
      <c r="B176" s="32"/>
      <c r="C176" s="33"/>
      <c r="F176" s="35"/>
    </row>
    <row r="177" spans="2:6" ht="15" x14ac:dyDescent="0.2">
      <c r="B177" s="32"/>
      <c r="C177" s="33"/>
      <c r="F177" s="35"/>
    </row>
    <row r="178" spans="2:6" ht="15" x14ac:dyDescent="0.2">
      <c r="B178" s="32"/>
      <c r="C178" s="33"/>
      <c r="F178" s="35"/>
    </row>
    <row r="179" spans="2:6" ht="15" x14ac:dyDescent="0.2">
      <c r="B179" s="32"/>
      <c r="C179" s="33"/>
      <c r="F179" s="35"/>
    </row>
    <row r="180" spans="2:6" ht="15" x14ac:dyDescent="0.2">
      <c r="B180" s="32"/>
      <c r="C180" s="33"/>
      <c r="F180" s="35"/>
    </row>
    <row r="181" spans="2:6" ht="15" x14ac:dyDescent="0.2">
      <c r="B181" s="32"/>
      <c r="C181" s="33"/>
      <c r="F181" s="35"/>
    </row>
    <row r="182" spans="2:6" ht="15" x14ac:dyDescent="0.2">
      <c r="B182" s="32"/>
      <c r="C182" s="33"/>
      <c r="F182" s="35"/>
    </row>
    <row r="183" spans="2:6" ht="15" x14ac:dyDescent="0.2">
      <c r="B183" s="32"/>
      <c r="C183" s="33"/>
      <c r="F183" s="35"/>
    </row>
    <row r="184" spans="2:6" ht="15" x14ac:dyDescent="0.2">
      <c r="B184" s="32"/>
      <c r="C184" s="33"/>
      <c r="F184" s="35"/>
    </row>
    <row r="185" spans="2:6" ht="15" x14ac:dyDescent="0.2">
      <c r="B185" s="32"/>
      <c r="C185" s="33"/>
      <c r="F185" s="35"/>
    </row>
    <row r="186" spans="2:6" ht="15" x14ac:dyDescent="0.2">
      <c r="B186" s="32"/>
      <c r="C186" s="33"/>
      <c r="F186" s="35"/>
    </row>
    <row r="187" spans="2:6" ht="15" x14ac:dyDescent="0.2">
      <c r="B187" s="32"/>
      <c r="C187" s="33"/>
      <c r="F187" s="35"/>
    </row>
    <row r="188" spans="2:6" ht="15" x14ac:dyDescent="0.2">
      <c r="B188" s="32"/>
      <c r="C188" s="33"/>
      <c r="F188" s="35"/>
    </row>
    <row r="189" spans="2:6" ht="15" x14ac:dyDescent="0.2">
      <c r="B189" s="32"/>
      <c r="C189" s="33"/>
      <c r="F189" s="35"/>
    </row>
    <row r="190" spans="2:6" ht="15" x14ac:dyDescent="0.2">
      <c r="B190" s="32"/>
      <c r="C190" s="33"/>
      <c r="F190" s="35"/>
    </row>
    <row r="191" spans="2:6" ht="15" x14ac:dyDescent="0.2">
      <c r="B191" s="32"/>
      <c r="C191" s="33"/>
      <c r="F191" s="35"/>
    </row>
    <row r="192" spans="2:6" ht="15" x14ac:dyDescent="0.2">
      <c r="B192" s="32"/>
      <c r="C192" s="33"/>
      <c r="F192" s="35"/>
    </row>
    <row r="193" spans="2:6" ht="15" x14ac:dyDescent="0.2">
      <c r="B193" s="32"/>
      <c r="C193" s="33"/>
      <c r="F193" s="35"/>
    </row>
    <row r="194" spans="2:6" ht="15" x14ac:dyDescent="0.2">
      <c r="B194" s="32"/>
      <c r="C194" s="33"/>
      <c r="F194" s="35"/>
    </row>
    <row r="195" spans="2:6" ht="15" x14ac:dyDescent="0.2">
      <c r="B195" s="32"/>
      <c r="C195" s="33"/>
      <c r="F195" s="35"/>
    </row>
    <row r="196" spans="2:6" ht="15" x14ac:dyDescent="0.2">
      <c r="B196" s="32"/>
      <c r="C196" s="33"/>
      <c r="F196" s="35"/>
    </row>
    <row r="197" spans="2:6" ht="15" x14ac:dyDescent="0.2">
      <c r="B197" s="32"/>
      <c r="C197" s="33"/>
      <c r="F197" s="35"/>
    </row>
    <row r="198" spans="2:6" ht="15" x14ac:dyDescent="0.2">
      <c r="B198" s="32"/>
      <c r="C198" s="33"/>
      <c r="F198" s="35"/>
    </row>
    <row r="199" spans="2:6" ht="15" x14ac:dyDescent="0.2">
      <c r="B199" s="32"/>
      <c r="C199" s="33"/>
      <c r="F199" s="35"/>
    </row>
    <row r="200" spans="2:6" ht="15" x14ac:dyDescent="0.2">
      <c r="B200" s="32"/>
      <c r="C200" s="33"/>
      <c r="F200" s="35"/>
    </row>
    <row r="201" spans="2:6" ht="15" x14ac:dyDescent="0.2">
      <c r="B201" s="32"/>
      <c r="C201" s="33"/>
      <c r="F201" s="35"/>
    </row>
    <row r="202" spans="2:6" ht="15" x14ac:dyDescent="0.2">
      <c r="B202" s="32"/>
      <c r="C202" s="33"/>
      <c r="F202" s="35"/>
    </row>
    <row r="203" spans="2:6" ht="15" x14ac:dyDescent="0.2">
      <c r="B203" s="32"/>
      <c r="C203" s="33"/>
      <c r="F203" s="35"/>
    </row>
    <row r="204" spans="2:6" ht="15" x14ac:dyDescent="0.2">
      <c r="B204" s="32"/>
      <c r="C204" s="33"/>
      <c r="F204" s="35"/>
    </row>
    <row r="205" spans="2:6" ht="15" x14ac:dyDescent="0.2">
      <c r="B205" s="32"/>
      <c r="C205" s="33"/>
      <c r="F205" s="35"/>
    </row>
    <row r="206" spans="2:6" ht="15" x14ac:dyDescent="0.2">
      <c r="B206" s="32"/>
      <c r="C206" s="33"/>
      <c r="F206" s="35"/>
    </row>
    <row r="207" spans="2:6" ht="15" x14ac:dyDescent="0.2">
      <c r="B207" s="32"/>
      <c r="C207" s="33"/>
      <c r="F207" s="35"/>
    </row>
    <row r="208" spans="2:6" ht="15" x14ac:dyDescent="0.2">
      <c r="B208" s="32"/>
      <c r="C208" s="33"/>
      <c r="F208" s="35"/>
    </row>
    <row r="209" spans="2:6" ht="15" x14ac:dyDescent="0.2">
      <c r="B209" s="32"/>
      <c r="C209" s="33"/>
      <c r="F209" s="35"/>
    </row>
    <row r="210" spans="2:6" ht="15" x14ac:dyDescent="0.2">
      <c r="B210" s="32"/>
      <c r="C210" s="33"/>
      <c r="F210" s="35"/>
    </row>
    <row r="211" spans="2:6" ht="15" x14ac:dyDescent="0.2">
      <c r="B211" s="32"/>
      <c r="C211" s="33"/>
      <c r="F211" s="35"/>
    </row>
    <row r="212" spans="2:6" ht="15" x14ac:dyDescent="0.2">
      <c r="B212" s="32"/>
      <c r="C212" s="33"/>
      <c r="F212" s="35"/>
    </row>
    <row r="213" spans="2:6" ht="15" x14ac:dyDescent="0.2">
      <c r="B213" s="32"/>
      <c r="C213" s="33"/>
      <c r="F213" s="35"/>
    </row>
    <row r="214" spans="2:6" ht="15" x14ac:dyDescent="0.2">
      <c r="B214" s="32"/>
      <c r="C214" s="33"/>
      <c r="F214" s="35"/>
    </row>
    <row r="215" spans="2:6" ht="15" x14ac:dyDescent="0.2">
      <c r="B215" s="32"/>
      <c r="C215" s="33"/>
      <c r="F215" s="35"/>
    </row>
    <row r="216" spans="2:6" ht="15" x14ac:dyDescent="0.2">
      <c r="B216" s="32"/>
      <c r="C216" s="33"/>
      <c r="F216" s="35"/>
    </row>
    <row r="217" spans="2:6" ht="15" x14ac:dyDescent="0.2">
      <c r="B217" s="32"/>
      <c r="C217" s="33"/>
      <c r="F217" s="35"/>
    </row>
    <row r="218" spans="2:6" ht="15" x14ac:dyDescent="0.2">
      <c r="B218" s="32"/>
      <c r="C218" s="33"/>
      <c r="F218" s="35"/>
    </row>
    <row r="219" spans="2:6" ht="15" x14ac:dyDescent="0.2">
      <c r="B219" s="32"/>
      <c r="C219" s="33"/>
      <c r="F219" s="35"/>
    </row>
    <row r="220" spans="2:6" ht="15" x14ac:dyDescent="0.2">
      <c r="B220" s="32"/>
      <c r="C220" s="33"/>
      <c r="F220" s="35"/>
    </row>
    <row r="221" spans="2:6" ht="15" x14ac:dyDescent="0.2">
      <c r="B221" s="32"/>
      <c r="C221" s="33"/>
      <c r="F221" s="35"/>
    </row>
    <row r="222" spans="2:6" ht="15" x14ac:dyDescent="0.2">
      <c r="B222" s="32"/>
      <c r="C222" s="33"/>
      <c r="F222" s="35"/>
    </row>
    <row r="223" spans="2:6" ht="15" x14ac:dyDescent="0.2">
      <c r="B223" s="32"/>
      <c r="C223" s="33"/>
      <c r="F223" s="35"/>
    </row>
    <row r="224" spans="2:6" ht="15" x14ac:dyDescent="0.2">
      <c r="B224" s="32"/>
      <c r="C224" s="33"/>
      <c r="F224" s="35"/>
    </row>
    <row r="225" spans="2:6" ht="15" x14ac:dyDescent="0.2">
      <c r="B225" s="32"/>
      <c r="C225" s="33"/>
      <c r="F225" s="35"/>
    </row>
    <row r="226" spans="2:6" ht="15" x14ac:dyDescent="0.2">
      <c r="B226" s="32"/>
      <c r="C226" s="33"/>
      <c r="F226" s="35"/>
    </row>
    <row r="227" spans="2:6" ht="15" x14ac:dyDescent="0.2">
      <c r="B227" s="32"/>
      <c r="C227" s="33"/>
      <c r="F227" s="35"/>
    </row>
    <row r="228" spans="2:6" ht="15" x14ac:dyDescent="0.2">
      <c r="B228" s="32"/>
      <c r="C228" s="33"/>
      <c r="F228" s="35"/>
    </row>
    <row r="229" spans="2:6" ht="15" x14ac:dyDescent="0.2">
      <c r="B229" s="32"/>
      <c r="C229" s="33"/>
      <c r="F229" s="35"/>
    </row>
    <row r="230" spans="2:6" ht="15" x14ac:dyDescent="0.2">
      <c r="B230" s="32"/>
      <c r="C230" s="33"/>
      <c r="F230" s="35"/>
    </row>
    <row r="231" spans="2:6" ht="15" x14ac:dyDescent="0.2">
      <c r="B231" s="32"/>
      <c r="C231" s="33"/>
      <c r="F231" s="35"/>
    </row>
    <row r="232" spans="2:6" ht="15" x14ac:dyDescent="0.2">
      <c r="B232" s="32"/>
      <c r="C232" s="33"/>
      <c r="F232" s="35"/>
    </row>
    <row r="233" spans="2:6" ht="15" x14ac:dyDescent="0.2">
      <c r="B233" s="32"/>
      <c r="C233" s="33"/>
      <c r="F233" s="35"/>
    </row>
    <row r="234" spans="2:6" ht="15" x14ac:dyDescent="0.2">
      <c r="B234" s="32"/>
      <c r="C234" s="33"/>
      <c r="F234" s="35"/>
    </row>
    <row r="235" spans="2:6" ht="15" x14ac:dyDescent="0.2">
      <c r="B235" s="32"/>
      <c r="C235" s="33"/>
      <c r="F235" s="35"/>
    </row>
    <row r="236" spans="2:6" ht="15" x14ac:dyDescent="0.2">
      <c r="B236" s="32"/>
      <c r="C236" s="33"/>
      <c r="F236" s="35"/>
    </row>
    <row r="237" spans="2:6" ht="15" x14ac:dyDescent="0.2">
      <c r="B237" s="32"/>
      <c r="C237" s="33"/>
      <c r="F237" s="35"/>
    </row>
    <row r="238" spans="2:6" ht="15" x14ac:dyDescent="0.2">
      <c r="B238" s="32"/>
      <c r="C238" s="33"/>
      <c r="F238" s="35"/>
    </row>
    <row r="239" spans="2:6" ht="15" x14ac:dyDescent="0.2">
      <c r="B239" s="32"/>
      <c r="C239" s="33"/>
      <c r="F239" s="35"/>
    </row>
    <row r="240" spans="2:6" ht="15" x14ac:dyDescent="0.2">
      <c r="B240" s="32"/>
      <c r="C240" s="33"/>
      <c r="F240" s="35"/>
    </row>
    <row r="241" spans="2:6" ht="15" x14ac:dyDescent="0.2">
      <c r="B241" s="32"/>
      <c r="C241" s="33"/>
      <c r="F241" s="35"/>
    </row>
    <row r="242" spans="2:6" ht="15" x14ac:dyDescent="0.2">
      <c r="B242" s="32"/>
      <c r="C242" s="33"/>
      <c r="F242" s="35"/>
    </row>
    <row r="243" spans="2:6" ht="15" x14ac:dyDescent="0.2">
      <c r="B243" s="32"/>
      <c r="C243" s="33"/>
      <c r="F243" s="35"/>
    </row>
    <row r="244" spans="2:6" ht="15" x14ac:dyDescent="0.2">
      <c r="B244" s="32"/>
      <c r="C244" s="33"/>
      <c r="F244" s="35"/>
    </row>
    <row r="245" spans="2:6" ht="15" x14ac:dyDescent="0.2">
      <c r="B245" s="32"/>
      <c r="C245" s="33"/>
      <c r="F245" s="35"/>
    </row>
    <row r="246" spans="2:6" ht="15" x14ac:dyDescent="0.2">
      <c r="B246" s="32"/>
      <c r="C246" s="33"/>
      <c r="F246" s="35"/>
    </row>
    <row r="247" spans="2:6" ht="15" x14ac:dyDescent="0.2">
      <c r="B247" s="32"/>
      <c r="C247" s="33"/>
      <c r="F247" s="35"/>
    </row>
    <row r="248" spans="2:6" ht="15" x14ac:dyDescent="0.2">
      <c r="B248" s="32"/>
      <c r="C248" s="33"/>
      <c r="F248" s="35"/>
    </row>
    <row r="249" spans="2:6" ht="15" x14ac:dyDescent="0.2">
      <c r="B249" s="32"/>
      <c r="C249" s="33"/>
      <c r="F249" s="35"/>
    </row>
    <row r="250" spans="2:6" ht="15" x14ac:dyDescent="0.2">
      <c r="B250" s="32"/>
      <c r="C250" s="33"/>
      <c r="F250" s="35"/>
    </row>
    <row r="251" spans="2:6" ht="15" x14ac:dyDescent="0.2">
      <c r="B251" s="32"/>
      <c r="C251" s="33"/>
      <c r="F251" s="35"/>
    </row>
    <row r="252" spans="2:6" ht="15" x14ac:dyDescent="0.2">
      <c r="B252" s="32"/>
      <c r="C252" s="33"/>
      <c r="F252" s="35"/>
    </row>
    <row r="253" spans="2:6" ht="15" x14ac:dyDescent="0.2">
      <c r="B253" s="32"/>
      <c r="C253" s="33"/>
      <c r="F253" s="35"/>
    </row>
    <row r="254" spans="2:6" ht="15" x14ac:dyDescent="0.2">
      <c r="B254" s="32"/>
      <c r="C254" s="33"/>
      <c r="F254" s="35"/>
    </row>
    <row r="255" spans="2:6" ht="15" x14ac:dyDescent="0.2">
      <c r="B255" s="32"/>
      <c r="C255" s="33"/>
      <c r="F255" s="35"/>
    </row>
    <row r="256" spans="2:6" ht="15" x14ac:dyDescent="0.2">
      <c r="B256" s="32"/>
      <c r="C256" s="33"/>
      <c r="F256" s="35"/>
    </row>
    <row r="257" spans="2:6" ht="15" x14ac:dyDescent="0.2">
      <c r="B257" s="32"/>
      <c r="C257" s="33"/>
      <c r="F257" s="35"/>
    </row>
    <row r="258" spans="2:6" ht="15" x14ac:dyDescent="0.2">
      <c r="B258" s="32"/>
      <c r="C258" s="33"/>
      <c r="F258" s="35"/>
    </row>
    <row r="259" spans="2:6" ht="15" x14ac:dyDescent="0.2">
      <c r="B259" s="32"/>
      <c r="C259" s="33"/>
      <c r="F259" s="35"/>
    </row>
    <row r="260" spans="2:6" ht="15" x14ac:dyDescent="0.2">
      <c r="B260" s="32"/>
      <c r="C260" s="33"/>
      <c r="F260" s="35"/>
    </row>
    <row r="261" spans="2:6" ht="15" x14ac:dyDescent="0.2">
      <c r="B261" s="32"/>
      <c r="C261" s="33"/>
      <c r="F261" s="35"/>
    </row>
    <row r="262" spans="2:6" ht="15" x14ac:dyDescent="0.2">
      <c r="B262" s="32"/>
      <c r="C262" s="33"/>
      <c r="F262" s="35"/>
    </row>
    <row r="263" spans="2:6" ht="15" x14ac:dyDescent="0.2">
      <c r="B263" s="32"/>
      <c r="C263" s="33"/>
      <c r="F263" s="35"/>
    </row>
    <row r="264" spans="2:6" ht="15" x14ac:dyDescent="0.2">
      <c r="B264" s="32"/>
      <c r="C264" s="33"/>
      <c r="F264" s="35"/>
    </row>
    <row r="265" spans="2:6" ht="15" x14ac:dyDescent="0.2">
      <c r="B265" s="32"/>
      <c r="C265" s="33"/>
      <c r="F265" s="35"/>
    </row>
    <row r="266" spans="2:6" ht="15" x14ac:dyDescent="0.2">
      <c r="B266" s="32"/>
      <c r="C266" s="33"/>
      <c r="F266" s="35"/>
    </row>
    <row r="267" spans="2:6" ht="15" x14ac:dyDescent="0.2">
      <c r="B267" s="32"/>
      <c r="C267" s="33"/>
      <c r="F267" s="35"/>
    </row>
    <row r="268" spans="2:6" ht="15" x14ac:dyDescent="0.2">
      <c r="B268" s="32"/>
      <c r="C268" s="33"/>
      <c r="F268" s="35"/>
    </row>
    <row r="269" spans="2:6" ht="15" x14ac:dyDescent="0.2">
      <c r="B269" s="32"/>
      <c r="C269" s="33"/>
      <c r="F269" s="35"/>
    </row>
    <row r="270" spans="2:6" ht="15" x14ac:dyDescent="0.2">
      <c r="B270" s="32"/>
      <c r="C270" s="33"/>
      <c r="F270" s="35"/>
    </row>
    <row r="271" spans="2:6" ht="15" x14ac:dyDescent="0.2">
      <c r="B271" s="32"/>
      <c r="C271" s="33"/>
      <c r="F271" s="35"/>
    </row>
    <row r="272" spans="2:6" ht="15" x14ac:dyDescent="0.2">
      <c r="B272" s="32"/>
      <c r="C272" s="33"/>
      <c r="F272" s="35"/>
    </row>
    <row r="273" spans="2:6" ht="15" x14ac:dyDescent="0.2">
      <c r="B273" s="32"/>
      <c r="C273" s="33"/>
      <c r="F273" s="35"/>
    </row>
    <row r="274" spans="2:6" ht="15" x14ac:dyDescent="0.2">
      <c r="B274" s="32"/>
      <c r="C274" s="33"/>
      <c r="F274" s="35"/>
    </row>
    <row r="275" spans="2:6" ht="15" x14ac:dyDescent="0.2">
      <c r="B275" s="32"/>
      <c r="C275" s="33"/>
      <c r="F275" s="35"/>
    </row>
    <row r="276" spans="2:6" ht="15" x14ac:dyDescent="0.2">
      <c r="B276" s="32"/>
      <c r="C276" s="33"/>
      <c r="F276" s="35"/>
    </row>
    <row r="277" spans="2:6" ht="15" x14ac:dyDescent="0.2">
      <c r="B277" s="32"/>
      <c r="C277" s="33"/>
      <c r="F277" s="35"/>
    </row>
    <row r="278" spans="2:6" ht="15" x14ac:dyDescent="0.2">
      <c r="B278" s="32"/>
      <c r="C278" s="33"/>
      <c r="F278" s="35"/>
    </row>
    <row r="279" spans="2:6" ht="15" x14ac:dyDescent="0.2">
      <c r="B279" s="32"/>
      <c r="C279" s="33"/>
      <c r="F279" s="35"/>
    </row>
    <row r="280" spans="2:6" ht="15" x14ac:dyDescent="0.2">
      <c r="B280" s="32"/>
      <c r="C280" s="33"/>
      <c r="F280" s="35"/>
    </row>
    <row r="281" spans="2:6" ht="15" x14ac:dyDescent="0.2">
      <c r="B281" s="32"/>
      <c r="C281" s="33"/>
      <c r="F281" s="35"/>
    </row>
    <row r="282" spans="2:6" ht="15" x14ac:dyDescent="0.2">
      <c r="B282" s="32"/>
      <c r="C282" s="33"/>
      <c r="F282" s="35"/>
    </row>
    <row r="283" spans="2:6" ht="15" x14ac:dyDescent="0.2">
      <c r="B283" s="32"/>
      <c r="C283" s="33"/>
      <c r="F283" s="35"/>
    </row>
    <row r="284" spans="2:6" ht="15" x14ac:dyDescent="0.2">
      <c r="B284" s="32"/>
      <c r="C284" s="33"/>
      <c r="F284" s="35"/>
    </row>
    <row r="285" spans="2:6" ht="15" x14ac:dyDescent="0.2">
      <c r="B285" s="32"/>
      <c r="C285" s="33"/>
      <c r="F285" s="35"/>
    </row>
    <row r="286" spans="2:6" ht="15" x14ac:dyDescent="0.2">
      <c r="B286" s="32"/>
      <c r="C286" s="33"/>
      <c r="F286" s="35"/>
    </row>
    <row r="287" spans="2:6" ht="15" x14ac:dyDescent="0.2">
      <c r="B287" s="32"/>
      <c r="C287" s="33"/>
      <c r="F287" s="35"/>
    </row>
    <row r="288" spans="2:6" ht="15" x14ac:dyDescent="0.2">
      <c r="B288" s="32"/>
      <c r="C288" s="33"/>
      <c r="F288" s="35"/>
    </row>
    <row r="289" spans="2:6" ht="15" x14ac:dyDescent="0.2">
      <c r="B289" s="32"/>
      <c r="C289" s="33"/>
      <c r="F289" s="35"/>
    </row>
    <row r="290" spans="2:6" ht="15" x14ac:dyDescent="0.2">
      <c r="B290" s="32"/>
      <c r="C290" s="33"/>
      <c r="F290" s="35"/>
    </row>
    <row r="291" spans="2:6" ht="15" x14ac:dyDescent="0.2">
      <c r="B291" s="32"/>
      <c r="C291" s="33"/>
      <c r="F291" s="35"/>
    </row>
    <row r="292" spans="2:6" ht="15" x14ac:dyDescent="0.2">
      <c r="B292" s="32"/>
      <c r="C292" s="33"/>
      <c r="F292" s="35"/>
    </row>
    <row r="293" spans="2:6" ht="15" x14ac:dyDescent="0.2">
      <c r="B293" s="32"/>
      <c r="C293" s="33"/>
      <c r="F293" s="35"/>
    </row>
    <row r="294" spans="2:6" ht="15" x14ac:dyDescent="0.2">
      <c r="B294" s="32"/>
      <c r="C294" s="33"/>
      <c r="F294" s="35"/>
    </row>
    <row r="295" spans="2:6" ht="15" x14ac:dyDescent="0.2">
      <c r="B295" s="32"/>
      <c r="C295" s="33"/>
      <c r="F295" s="35"/>
    </row>
    <row r="296" spans="2:6" ht="15" x14ac:dyDescent="0.2">
      <c r="B296" s="32"/>
      <c r="C296" s="33"/>
      <c r="F296" s="35"/>
    </row>
    <row r="297" spans="2:6" ht="15" x14ac:dyDescent="0.2">
      <c r="B297" s="32"/>
      <c r="C297" s="33"/>
      <c r="F297" s="35"/>
    </row>
    <row r="298" spans="2:6" ht="15" x14ac:dyDescent="0.2">
      <c r="B298" s="32"/>
      <c r="C298" s="33"/>
      <c r="F298" s="35"/>
    </row>
    <row r="299" spans="2:6" ht="15" x14ac:dyDescent="0.2">
      <c r="B299" s="32"/>
      <c r="C299" s="33"/>
      <c r="F299" s="35"/>
    </row>
    <row r="300" spans="2:6" ht="15" x14ac:dyDescent="0.2">
      <c r="B300" s="32"/>
      <c r="C300" s="33"/>
      <c r="F300" s="35"/>
    </row>
    <row r="301" spans="2:6" ht="15" x14ac:dyDescent="0.2">
      <c r="B301" s="32"/>
      <c r="C301" s="33"/>
      <c r="F301" s="35"/>
    </row>
    <row r="302" spans="2:6" ht="15" x14ac:dyDescent="0.2">
      <c r="B302" s="32"/>
      <c r="C302" s="33"/>
      <c r="F302" s="35"/>
    </row>
    <row r="303" spans="2:6" ht="15" x14ac:dyDescent="0.2">
      <c r="B303" s="32"/>
      <c r="C303" s="33"/>
      <c r="F303" s="35"/>
    </row>
    <row r="304" spans="2:6" ht="15" x14ac:dyDescent="0.2">
      <c r="B304" s="32"/>
      <c r="C304" s="33"/>
      <c r="F304" s="35"/>
    </row>
    <row r="305" spans="2:6" ht="15" x14ac:dyDescent="0.2">
      <c r="B305" s="32"/>
      <c r="C305" s="33"/>
      <c r="F305" s="35"/>
    </row>
    <row r="306" spans="2:6" ht="15" x14ac:dyDescent="0.2">
      <c r="B306" s="32"/>
      <c r="C306" s="33"/>
      <c r="F306" s="35"/>
    </row>
    <row r="307" spans="2:6" ht="15" x14ac:dyDescent="0.2">
      <c r="B307" s="32"/>
      <c r="C307" s="33"/>
      <c r="F307" s="35"/>
    </row>
    <row r="308" spans="2:6" ht="15" x14ac:dyDescent="0.2">
      <c r="B308" s="32"/>
      <c r="C308" s="33"/>
      <c r="F308" s="35"/>
    </row>
    <row r="309" spans="2:6" ht="15" x14ac:dyDescent="0.2">
      <c r="B309" s="32"/>
      <c r="C309" s="33"/>
      <c r="F309" s="35"/>
    </row>
    <row r="310" spans="2:6" ht="15" x14ac:dyDescent="0.2">
      <c r="B310" s="32"/>
      <c r="C310" s="33"/>
      <c r="F310" s="35"/>
    </row>
    <row r="311" spans="2:6" ht="15" x14ac:dyDescent="0.2">
      <c r="B311" s="32"/>
      <c r="C311" s="33"/>
      <c r="F311" s="35"/>
    </row>
    <row r="312" spans="2:6" ht="15" x14ac:dyDescent="0.2">
      <c r="B312" s="32"/>
      <c r="C312" s="33"/>
      <c r="F312" s="35"/>
    </row>
    <row r="313" spans="2:6" ht="15" x14ac:dyDescent="0.2">
      <c r="B313" s="32"/>
      <c r="C313" s="33"/>
      <c r="F313" s="35"/>
    </row>
    <row r="314" spans="2:6" ht="15" x14ac:dyDescent="0.2">
      <c r="B314" s="32"/>
      <c r="C314" s="33"/>
      <c r="F314" s="35"/>
    </row>
    <row r="315" spans="2:6" ht="15" x14ac:dyDescent="0.2">
      <c r="B315" s="32"/>
      <c r="C315" s="33"/>
      <c r="F315" s="35"/>
    </row>
    <row r="316" spans="2:6" ht="15" x14ac:dyDescent="0.2">
      <c r="B316" s="32"/>
      <c r="C316" s="33"/>
      <c r="F316" s="35"/>
    </row>
    <row r="317" spans="2:6" ht="15" x14ac:dyDescent="0.2">
      <c r="B317" s="32"/>
      <c r="C317" s="33"/>
      <c r="F317" s="35"/>
    </row>
    <row r="318" spans="2:6" ht="15" x14ac:dyDescent="0.2">
      <c r="B318" s="32"/>
      <c r="C318" s="33"/>
      <c r="F318" s="35"/>
    </row>
    <row r="319" spans="2:6" ht="15" x14ac:dyDescent="0.2">
      <c r="B319" s="32"/>
      <c r="C319" s="33"/>
      <c r="F319" s="35"/>
    </row>
    <row r="320" spans="2:6" ht="15" x14ac:dyDescent="0.2">
      <c r="B320" s="32"/>
      <c r="C320" s="33"/>
      <c r="F320" s="35"/>
    </row>
    <row r="321" spans="2:6" ht="15" x14ac:dyDescent="0.2">
      <c r="B321" s="32"/>
      <c r="C321" s="33"/>
      <c r="F321" s="35"/>
    </row>
    <row r="322" spans="2:6" ht="15" x14ac:dyDescent="0.2">
      <c r="B322" s="32"/>
      <c r="C322" s="33"/>
      <c r="F322" s="35"/>
    </row>
    <row r="323" spans="2:6" ht="15" x14ac:dyDescent="0.2">
      <c r="B323" s="32"/>
      <c r="C323" s="33"/>
      <c r="F323" s="35"/>
    </row>
    <row r="324" spans="2:6" ht="15" x14ac:dyDescent="0.2">
      <c r="B324" s="32"/>
      <c r="C324" s="33"/>
      <c r="F324" s="35"/>
    </row>
    <row r="325" spans="2:6" ht="15" x14ac:dyDescent="0.2">
      <c r="B325" s="32"/>
      <c r="C325" s="33"/>
      <c r="F325" s="35"/>
    </row>
    <row r="326" spans="2:6" ht="15" x14ac:dyDescent="0.2">
      <c r="B326" s="32"/>
      <c r="C326" s="33"/>
      <c r="F326" s="35"/>
    </row>
    <row r="327" spans="2:6" ht="15" x14ac:dyDescent="0.2">
      <c r="B327" s="32"/>
      <c r="C327" s="33"/>
      <c r="F327" s="35"/>
    </row>
    <row r="328" spans="2:6" ht="15" x14ac:dyDescent="0.2">
      <c r="B328" s="32"/>
      <c r="C328" s="33"/>
      <c r="F328" s="35"/>
    </row>
    <row r="329" spans="2:6" ht="15" x14ac:dyDescent="0.2">
      <c r="B329" s="32"/>
      <c r="C329" s="33"/>
      <c r="F329" s="35"/>
    </row>
    <row r="330" spans="2:6" ht="15" x14ac:dyDescent="0.2">
      <c r="B330" s="32"/>
      <c r="C330" s="33"/>
      <c r="F330" s="35"/>
    </row>
    <row r="331" spans="2:6" ht="15" x14ac:dyDescent="0.2">
      <c r="B331" s="32"/>
      <c r="C331" s="33"/>
      <c r="F331" s="35"/>
    </row>
    <row r="332" spans="2:6" ht="15" x14ac:dyDescent="0.2">
      <c r="B332" s="32"/>
      <c r="C332" s="33"/>
      <c r="F332" s="35"/>
    </row>
    <row r="333" spans="2:6" ht="15" x14ac:dyDescent="0.2">
      <c r="B333" s="32"/>
      <c r="C333" s="33"/>
      <c r="F333" s="35"/>
    </row>
    <row r="334" spans="2:6" ht="15" x14ac:dyDescent="0.2">
      <c r="B334" s="32"/>
      <c r="C334" s="33"/>
      <c r="F334" s="35"/>
    </row>
    <row r="335" spans="2:6" ht="15" x14ac:dyDescent="0.2">
      <c r="B335" s="32"/>
      <c r="C335" s="33"/>
      <c r="F335" s="35"/>
    </row>
    <row r="336" spans="2:6" ht="15" x14ac:dyDescent="0.2">
      <c r="B336" s="32"/>
      <c r="C336" s="33"/>
      <c r="F336" s="35"/>
    </row>
    <row r="337" spans="2:6" ht="15" x14ac:dyDescent="0.2">
      <c r="B337" s="32"/>
      <c r="C337" s="33"/>
      <c r="F337" s="35"/>
    </row>
    <row r="338" spans="2:6" ht="15" x14ac:dyDescent="0.2">
      <c r="B338" s="32"/>
      <c r="C338" s="33"/>
      <c r="F338" s="35"/>
    </row>
    <row r="339" spans="2:6" ht="15" x14ac:dyDescent="0.2">
      <c r="B339" s="32"/>
      <c r="C339" s="33"/>
      <c r="F339" s="35"/>
    </row>
    <row r="340" spans="2:6" ht="15" x14ac:dyDescent="0.2">
      <c r="B340" s="32"/>
      <c r="C340" s="33"/>
      <c r="F340" s="35"/>
    </row>
    <row r="341" spans="2:6" ht="15" x14ac:dyDescent="0.2">
      <c r="B341" s="32"/>
      <c r="C341" s="33"/>
      <c r="F341" s="35"/>
    </row>
    <row r="342" spans="2:6" ht="15" x14ac:dyDescent="0.2">
      <c r="B342" s="32"/>
      <c r="C342" s="33"/>
      <c r="F342" s="35"/>
    </row>
    <row r="343" spans="2:6" ht="15" x14ac:dyDescent="0.2">
      <c r="B343" s="32"/>
      <c r="C343" s="33"/>
      <c r="F343" s="35"/>
    </row>
    <row r="344" spans="2:6" ht="15" x14ac:dyDescent="0.2">
      <c r="B344" s="32"/>
      <c r="C344" s="33"/>
      <c r="F344" s="35"/>
    </row>
    <row r="345" spans="2:6" ht="15" x14ac:dyDescent="0.2">
      <c r="B345" s="32"/>
      <c r="C345" s="33"/>
      <c r="F345" s="35"/>
    </row>
    <row r="346" spans="2:6" ht="15" x14ac:dyDescent="0.2">
      <c r="B346" s="32"/>
      <c r="C346" s="33"/>
      <c r="F346" s="35"/>
    </row>
    <row r="347" spans="2:6" ht="15" x14ac:dyDescent="0.2">
      <c r="B347" s="32"/>
      <c r="C347" s="33"/>
      <c r="F347" s="35"/>
    </row>
    <row r="348" spans="2:6" ht="15" x14ac:dyDescent="0.2">
      <c r="B348" s="32"/>
      <c r="C348" s="33"/>
      <c r="F348" s="35"/>
    </row>
    <row r="349" spans="2:6" ht="15" x14ac:dyDescent="0.2">
      <c r="B349" s="32"/>
      <c r="C349" s="33"/>
      <c r="F349" s="35"/>
    </row>
    <row r="350" spans="2:6" ht="15" x14ac:dyDescent="0.2">
      <c r="B350" s="32"/>
      <c r="C350" s="33"/>
      <c r="F350" s="35"/>
    </row>
    <row r="351" spans="2:6" ht="15" x14ac:dyDescent="0.2">
      <c r="B351" s="32"/>
      <c r="C351" s="33"/>
      <c r="F351" s="35"/>
    </row>
    <row r="352" spans="2:6" ht="15" x14ac:dyDescent="0.2">
      <c r="B352" s="32"/>
      <c r="C352" s="33"/>
      <c r="F352" s="35"/>
    </row>
    <row r="353" spans="2:6" ht="15" x14ac:dyDescent="0.2">
      <c r="B353" s="32"/>
      <c r="C353" s="33"/>
      <c r="F353" s="35"/>
    </row>
    <row r="354" spans="2:6" ht="15" x14ac:dyDescent="0.2">
      <c r="B354" s="32"/>
      <c r="C354" s="33"/>
      <c r="F354" s="35"/>
    </row>
    <row r="355" spans="2:6" ht="15" x14ac:dyDescent="0.2">
      <c r="B355" s="32"/>
      <c r="C355" s="33"/>
      <c r="F355" s="35"/>
    </row>
    <row r="356" spans="2:6" ht="15" x14ac:dyDescent="0.2">
      <c r="B356" s="32"/>
      <c r="C356" s="33"/>
      <c r="F356" s="35"/>
    </row>
    <row r="357" spans="2:6" ht="15" x14ac:dyDescent="0.2">
      <c r="B357" s="32"/>
      <c r="C357" s="33"/>
      <c r="F357" s="35"/>
    </row>
    <row r="358" spans="2:6" ht="15" x14ac:dyDescent="0.2">
      <c r="B358" s="32"/>
      <c r="C358" s="33"/>
      <c r="F358" s="35"/>
    </row>
    <row r="359" spans="2:6" ht="15" x14ac:dyDescent="0.2">
      <c r="B359" s="32"/>
      <c r="C359" s="33"/>
      <c r="F359" s="35"/>
    </row>
    <row r="360" spans="2:6" ht="15" x14ac:dyDescent="0.2">
      <c r="B360" s="32"/>
      <c r="C360" s="33"/>
      <c r="F360" s="35"/>
    </row>
    <row r="361" spans="2:6" ht="15" x14ac:dyDescent="0.2">
      <c r="B361" s="32"/>
      <c r="C361" s="33"/>
      <c r="F361" s="35"/>
    </row>
    <row r="362" spans="2:6" ht="15" x14ac:dyDescent="0.2">
      <c r="B362" s="32"/>
      <c r="C362" s="33"/>
      <c r="F362" s="35"/>
    </row>
    <row r="363" spans="2:6" ht="15" x14ac:dyDescent="0.2">
      <c r="B363" s="32"/>
      <c r="C363" s="33"/>
      <c r="F363" s="35"/>
    </row>
    <row r="364" spans="2:6" ht="15" x14ac:dyDescent="0.2">
      <c r="B364" s="32"/>
      <c r="C364" s="33"/>
      <c r="F364" s="35"/>
    </row>
    <row r="365" spans="2:6" ht="15" x14ac:dyDescent="0.2">
      <c r="B365" s="32"/>
      <c r="C365" s="33"/>
      <c r="F365" s="35"/>
    </row>
    <row r="366" spans="2:6" ht="15" x14ac:dyDescent="0.2">
      <c r="B366" s="32"/>
      <c r="C366" s="33"/>
      <c r="F366" s="35"/>
    </row>
    <row r="367" spans="2:6" ht="15" x14ac:dyDescent="0.2">
      <c r="B367" s="32"/>
      <c r="C367" s="33"/>
      <c r="F367" s="35"/>
    </row>
    <row r="368" spans="2:6" ht="15" x14ac:dyDescent="0.2">
      <c r="B368" s="32"/>
      <c r="C368" s="33"/>
      <c r="F368" s="35"/>
    </row>
    <row r="369" spans="2:6" ht="15" x14ac:dyDescent="0.2">
      <c r="B369" s="32"/>
      <c r="C369" s="33"/>
      <c r="F369" s="35"/>
    </row>
    <row r="370" spans="2:6" ht="15" x14ac:dyDescent="0.2">
      <c r="B370" s="32"/>
      <c r="C370" s="33"/>
      <c r="F370" s="35"/>
    </row>
    <row r="371" spans="2:6" ht="15" x14ac:dyDescent="0.2">
      <c r="B371" s="32"/>
      <c r="C371" s="33"/>
      <c r="F371" s="35"/>
    </row>
    <row r="372" spans="2:6" ht="15" x14ac:dyDescent="0.2">
      <c r="B372" s="32"/>
      <c r="C372" s="33"/>
      <c r="F372" s="35"/>
    </row>
    <row r="373" spans="2:6" ht="15" x14ac:dyDescent="0.2">
      <c r="B373" s="32"/>
      <c r="C373" s="33"/>
      <c r="F373" s="35"/>
    </row>
    <row r="374" spans="2:6" ht="15" x14ac:dyDescent="0.2">
      <c r="B374" s="32"/>
      <c r="C374" s="33"/>
      <c r="F374" s="35"/>
    </row>
    <row r="375" spans="2:6" ht="15" x14ac:dyDescent="0.2">
      <c r="B375" s="32"/>
      <c r="C375" s="33"/>
      <c r="F375" s="35"/>
    </row>
    <row r="376" spans="2:6" ht="15" x14ac:dyDescent="0.2">
      <c r="B376" s="32"/>
      <c r="C376" s="33"/>
      <c r="F376" s="35"/>
    </row>
    <row r="377" spans="2:6" ht="15" x14ac:dyDescent="0.2">
      <c r="B377" s="32"/>
      <c r="C377" s="33"/>
      <c r="F377" s="35"/>
    </row>
    <row r="378" spans="2:6" ht="15" x14ac:dyDescent="0.2">
      <c r="B378" s="32"/>
      <c r="C378" s="33"/>
      <c r="F378" s="35"/>
    </row>
    <row r="379" spans="2:6" ht="15" x14ac:dyDescent="0.2">
      <c r="B379" s="32"/>
      <c r="C379" s="33"/>
      <c r="F379" s="35"/>
    </row>
    <row r="380" spans="2:6" ht="15" x14ac:dyDescent="0.2">
      <c r="B380" s="32"/>
      <c r="C380" s="33"/>
      <c r="F380" s="35"/>
    </row>
    <row r="381" spans="2:6" ht="15" x14ac:dyDescent="0.2">
      <c r="B381" s="32"/>
      <c r="C381" s="33"/>
      <c r="F381" s="35"/>
    </row>
    <row r="382" spans="2:6" ht="15" x14ac:dyDescent="0.2">
      <c r="B382" s="32"/>
      <c r="C382" s="33"/>
      <c r="F382" s="35"/>
    </row>
    <row r="383" spans="2:6" ht="15" x14ac:dyDescent="0.2">
      <c r="B383" s="32"/>
      <c r="C383" s="33"/>
      <c r="F383" s="35"/>
    </row>
    <row r="384" spans="2:6" ht="15" x14ac:dyDescent="0.2">
      <c r="B384" s="32"/>
      <c r="C384" s="33"/>
      <c r="F384" s="35"/>
    </row>
    <row r="385" spans="2:6" ht="15" x14ac:dyDescent="0.2">
      <c r="B385" s="32"/>
      <c r="C385" s="33"/>
      <c r="F385" s="35"/>
    </row>
    <row r="386" spans="2:6" ht="15" x14ac:dyDescent="0.2">
      <c r="B386" s="32"/>
      <c r="C386" s="33"/>
      <c r="F386" s="35"/>
    </row>
    <row r="387" spans="2:6" ht="15" x14ac:dyDescent="0.2">
      <c r="B387" s="32"/>
      <c r="C387" s="33"/>
      <c r="F387" s="35"/>
    </row>
    <row r="388" spans="2:6" ht="15" x14ac:dyDescent="0.2">
      <c r="B388" s="32"/>
      <c r="C388" s="33"/>
      <c r="F388" s="35"/>
    </row>
    <row r="389" spans="2:6" ht="15" x14ac:dyDescent="0.2">
      <c r="B389" s="32"/>
      <c r="C389" s="33"/>
      <c r="F389" s="35"/>
    </row>
    <row r="390" spans="2:6" ht="15" x14ac:dyDescent="0.2">
      <c r="B390" s="32"/>
      <c r="C390" s="33"/>
      <c r="F390" s="35"/>
    </row>
    <row r="391" spans="2:6" ht="15" x14ac:dyDescent="0.2">
      <c r="B391" s="32"/>
      <c r="C391" s="33"/>
      <c r="F391" s="35"/>
    </row>
    <row r="392" spans="2:6" ht="15" x14ac:dyDescent="0.2">
      <c r="B392" s="32"/>
      <c r="C392" s="33"/>
      <c r="F392" s="35"/>
    </row>
    <row r="393" spans="2:6" ht="15" x14ac:dyDescent="0.2">
      <c r="B393" s="32"/>
      <c r="C393" s="33"/>
      <c r="F393" s="35"/>
    </row>
    <row r="394" spans="2:6" ht="15" x14ac:dyDescent="0.2">
      <c r="B394" s="32"/>
      <c r="C394" s="33"/>
      <c r="F394" s="35"/>
    </row>
    <row r="395" spans="2:6" ht="15" x14ac:dyDescent="0.2">
      <c r="B395" s="32"/>
      <c r="C395" s="33"/>
      <c r="F395" s="35"/>
    </row>
    <row r="396" spans="2:6" ht="15" x14ac:dyDescent="0.2">
      <c r="B396" s="32"/>
      <c r="C396" s="33"/>
      <c r="F396" s="35"/>
    </row>
    <row r="397" spans="2:6" ht="15" x14ac:dyDescent="0.2">
      <c r="B397" s="32"/>
      <c r="C397" s="33"/>
      <c r="F397" s="35"/>
    </row>
    <row r="398" spans="2:6" ht="15" x14ac:dyDescent="0.2">
      <c r="B398" s="32"/>
      <c r="C398" s="33"/>
      <c r="F398" s="35"/>
    </row>
    <row r="399" spans="2:6" ht="15" x14ac:dyDescent="0.2">
      <c r="B399" s="32"/>
      <c r="C399" s="33"/>
      <c r="F399" s="35"/>
    </row>
    <row r="400" spans="2:6" ht="15" x14ac:dyDescent="0.2">
      <c r="B400" s="32"/>
      <c r="C400" s="33"/>
      <c r="F400" s="35"/>
    </row>
    <row r="401" spans="2:6" ht="15" x14ac:dyDescent="0.2">
      <c r="B401" s="32"/>
      <c r="C401" s="33"/>
      <c r="F401" s="35"/>
    </row>
    <row r="402" spans="2:6" ht="15" x14ac:dyDescent="0.2">
      <c r="B402" s="32"/>
      <c r="C402" s="33"/>
      <c r="F402" s="35"/>
    </row>
    <row r="403" spans="2:6" ht="15" x14ac:dyDescent="0.2">
      <c r="B403" s="32"/>
      <c r="C403" s="33"/>
      <c r="F403" s="35"/>
    </row>
    <row r="404" spans="2:6" ht="15" x14ac:dyDescent="0.2">
      <c r="B404" s="32"/>
      <c r="C404" s="33"/>
      <c r="F404" s="35"/>
    </row>
    <row r="405" spans="2:6" ht="15" x14ac:dyDescent="0.2">
      <c r="B405" s="32"/>
      <c r="C405" s="33"/>
      <c r="F405" s="35"/>
    </row>
    <row r="406" spans="2:6" ht="15" x14ac:dyDescent="0.2">
      <c r="B406" s="32"/>
      <c r="C406" s="33"/>
      <c r="F406" s="35"/>
    </row>
    <row r="407" spans="2:6" ht="15" x14ac:dyDescent="0.2">
      <c r="B407" s="32"/>
      <c r="C407" s="33"/>
      <c r="F407" s="35"/>
    </row>
    <row r="408" spans="2:6" ht="15" x14ac:dyDescent="0.2">
      <c r="B408" s="32"/>
      <c r="C408" s="33"/>
      <c r="F408" s="35"/>
    </row>
    <row r="409" spans="2:6" ht="15" x14ac:dyDescent="0.2">
      <c r="B409" s="32"/>
      <c r="C409" s="33"/>
      <c r="F409" s="35"/>
    </row>
    <row r="410" spans="2:6" ht="15" x14ac:dyDescent="0.2">
      <c r="B410" s="32"/>
      <c r="C410" s="33"/>
      <c r="F410" s="35"/>
    </row>
    <row r="411" spans="2:6" ht="15" x14ac:dyDescent="0.2">
      <c r="B411" s="32"/>
      <c r="C411" s="33"/>
      <c r="F411" s="35"/>
    </row>
    <row r="412" spans="2:6" ht="15" x14ac:dyDescent="0.2">
      <c r="B412" s="32"/>
      <c r="C412" s="33"/>
      <c r="F412" s="35"/>
    </row>
    <row r="413" spans="2:6" ht="15" x14ac:dyDescent="0.2">
      <c r="B413" s="32"/>
      <c r="C413" s="33"/>
      <c r="F413" s="35"/>
    </row>
    <row r="414" spans="2:6" ht="15" x14ac:dyDescent="0.2">
      <c r="B414" s="32"/>
      <c r="C414" s="33"/>
      <c r="F414" s="35"/>
    </row>
    <row r="415" spans="2:6" ht="15" x14ac:dyDescent="0.2">
      <c r="B415" s="32"/>
      <c r="C415" s="33"/>
      <c r="F415" s="35"/>
    </row>
    <row r="416" spans="2:6" ht="15" x14ac:dyDescent="0.2">
      <c r="B416" s="32"/>
      <c r="C416" s="33"/>
      <c r="F416" s="35"/>
    </row>
    <row r="417" spans="2:6" ht="15" x14ac:dyDescent="0.2">
      <c r="B417" s="32"/>
      <c r="C417" s="33"/>
      <c r="F417" s="35"/>
    </row>
    <row r="418" spans="2:6" ht="15" x14ac:dyDescent="0.2">
      <c r="B418" s="32"/>
      <c r="C418" s="33"/>
      <c r="F418" s="35"/>
    </row>
    <row r="419" spans="2:6" ht="15" x14ac:dyDescent="0.2">
      <c r="B419" s="32"/>
      <c r="C419" s="33"/>
      <c r="F419" s="35"/>
    </row>
    <row r="420" spans="2:6" ht="15" x14ac:dyDescent="0.2">
      <c r="B420" s="32"/>
      <c r="C420" s="33"/>
      <c r="F420" s="35"/>
    </row>
    <row r="421" spans="2:6" ht="15" x14ac:dyDescent="0.2">
      <c r="B421" s="32"/>
      <c r="C421" s="33"/>
      <c r="F421" s="35"/>
    </row>
    <row r="422" spans="2:6" ht="15" x14ac:dyDescent="0.2">
      <c r="B422" s="32"/>
      <c r="C422" s="33"/>
      <c r="F422" s="35"/>
    </row>
    <row r="423" spans="2:6" ht="15" x14ac:dyDescent="0.2">
      <c r="B423" s="32"/>
      <c r="C423" s="33"/>
      <c r="F423" s="35"/>
    </row>
    <row r="424" spans="2:6" ht="15" x14ac:dyDescent="0.2">
      <c r="B424" s="32"/>
      <c r="C424" s="33"/>
      <c r="F424" s="35"/>
    </row>
    <row r="425" spans="2:6" ht="15" x14ac:dyDescent="0.2">
      <c r="B425" s="32"/>
      <c r="C425" s="33"/>
      <c r="F425" s="35"/>
    </row>
    <row r="426" spans="2:6" ht="15" x14ac:dyDescent="0.2">
      <c r="B426" s="32"/>
      <c r="C426" s="33"/>
      <c r="F426" s="35"/>
    </row>
    <row r="427" spans="2:6" ht="15" x14ac:dyDescent="0.2">
      <c r="B427" s="32"/>
      <c r="C427" s="33"/>
      <c r="F427" s="35"/>
    </row>
    <row r="428" spans="2:6" ht="15" x14ac:dyDescent="0.2">
      <c r="B428" s="32"/>
      <c r="C428" s="33"/>
      <c r="F428" s="35"/>
    </row>
    <row r="429" spans="2:6" ht="15" x14ac:dyDescent="0.2">
      <c r="B429" s="32"/>
      <c r="C429" s="33"/>
      <c r="F429" s="35"/>
    </row>
    <row r="430" spans="2:6" ht="15" x14ac:dyDescent="0.2">
      <c r="B430" s="32"/>
      <c r="C430" s="33"/>
      <c r="F430" s="35"/>
    </row>
    <row r="431" spans="2:6" ht="15" x14ac:dyDescent="0.2">
      <c r="B431" s="32"/>
      <c r="C431" s="33"/>
      <c r="F431" s="35"/>
    </row>
    <row r="432" spans="2:6" ht="15" x14ac:dyDescent="0.2">
      <c r="B432" s="32"/>
      <c r="C432" s="33"/>
      <c r="F432" s="35"/>
    </row>
    <row r="433" spans="2:6" ht="15" x14ac:dyDescent="0.2">
      <c r="B433" s="32"/>
      <c r="C433" s="33"/>
      <c r="F433" s="35"/>
    </row>
    <row r="434" spans="2:6" ht="15" x14ac:dyDescent="0.2">
      <c r="B434" s="32"/>
      <c r="C434" s="33"/>
      <c r="F434" s="35"/>
    </row>
    <row r="435" spans="2:6" ht="15" x14ac:dyDescent="0.2">
      <c r="B435" s="32"/>
      <c r="C435" s="33"/>
      <c r="F435" s="35"/>
    </row>
    <row r="436" spans="2:6" ht="15" x14ac:dyDescent="0.2">
      <c r="B436" s="32"/>
      <c r="C436" s="33"/>
      <c r="F436" s="35"/>
    </row>
    <row r="437" spans="2:6" ht="15" x14ac:dyDescent="0.2">
      <c r="B437" s="32"/>
      <c r="C437" s="33"/>
      <c r="F437" s="35"/>
    </row>
    <row r="438" spans="2:6" ht="15" x14ac:dyDescent="0.2">
      <c r="B438" s="32"/>
      <c r="C438" s="33"/>
      <c r="F438" s="35"/>
    </row>
    <row r="439" spans="2:6" ht="15" x14ac:dyDescent="0.2">
      <c r="B439" s="32"/>
      <c r="C439" s="33"/>
      <c r="F439" s="35"/>
    </row>
    <row r="440" spans="2:6" ht="15" x14ac:dyDescent="0.2">
      <c r="B440" s="32"/>
      <c r="C440" s="33"/>
      <c r="F440" s="35"/>
    </row>
    <row r="441" spans="2:6" ht="15" x14ac:dyDescent="0.2">
      <c r="B441" s="32"/>
      <c r="C441" s="33"/>
      <c r="F441" s="35"/>
    </row>
    <row r="442" spans="2:6" ht="15" x14ac:dyDescent="0.2">
      <c r="B442" s="32"/>
      <c r="C442" s="33"/>
      <c r="F442" s="35"/>
    </row>
    <row r="443" spans="2:6" ht="15" x14ac:dyDescent="0.2">
      <c r="B443" s="32"/>
      <c r="C443" s="33"/>
      <c r="F443" s="35"/>
    </row>
    <row r="444" spans="2:6" ht="15" x14ac:dyDescent="0.2">
      <c r="B444" s="32"/>
      <c r="C444" s="33"/>
      <c r="F444" s="35"/>
    </row>
    <row r="445" spans="2:6" ht="15" x14ac:dyDescent="0.2">
      <c r="B445" s="32"/>
      <c r="C445" s="33"/>
      <c r="F445" s="35"/>
    </row>
    <row r="446" spans="2:6" ht="15" x14ac:dyDescent="0.2">
      <c r="B446" s="32"/>
      <c r="C446" s="33"/>
      <c r="F446" s="35"/>
    </row>
    <row r="447" spans="2:6" ht="15" x14ac:dyDescent="0.2">
      <c r="B447" s="32"/>
      <c r="C447" s="33"/>
      <c r="F447" s="35"/>
    </row>
    <row r="448" spans="2:6" ht="15" x14ac:dyDescent="0.2">
      <c r="B448" s="32"/>
      <c r="C448" s="33"/>
      <c r="F448" s="35"/>
    </row>
    <row r="449" spans="2:6" ht="15" x14ac:dyDescent="0.2">
      <c r="B449" s="32"/>
      <c r="C449" s="33"/>
      <c r="F449" s="35"/>
    </row>
    <row r="450" spans="2:6" ht="15" x14ac:dyDescent="0.2">
      <c r="B450" s="32"/>
      <c r="C450" s="33"/>
      <c r="F450" s="35"/>
    </row>
    <row r="451" spans="2:6" ht="15" x14ac:dyDescent="0.2">
      <c r="B451" s="32"/>
      <c r="C451" s="33"/>
      <c r="F451" s="35"/>
    </row>
    <row r="452" spans="2:6" ht="15" x14ac:dyDescent="0.2">
      <c r="B452" s="32"/>
      <c r="C452" s="33"/>
      <c r="F452" s="35"/>
    </row>
    <row r="453" spans="2:6" ht="15" x14ac:dyDescent="0.2">
      <c r="B453" s="32"/>
      <c r="C453" s="33"/>
      <c r="F453" s="35"/>
    </row>
    <row r="454" spans="2:6" ht="15" x14ac:dyDescent="0.2">
      <c r="B454" s="32"/>
      <c r="C454" s="33"/>
      <c r="F454" s="35"/>
    </row>
    <row r="455" spans="2:6" ht="15" x14ac:dyDescent="0.2">
      <c r="B455" s="32"/>
      <c r="C455" s="33"/>
      <c r="F455" s="35"/>
    </row>
    <row r="456" spans="2:6" ht="15" x14ac:dyDescent="0.2">
      <c r="B456" s="32"/>
      <c r="C456" s="33"/>
      <c r="F456" s="35"/>
    </row>
    <row r="457" spans="2:6" ht="15" x14ac:dyDescent="0.2">
      <c r="B457" s="32"/>
      <c r="C457" s="33"/>
      <c r="F457" s="35"/>
    </row>
    <row r="458" spans="2:6" ht="15" x14ac:dyDescent="0.2">
      <c r="B458" s="32"/>
      <c r="C458" s="33"/>
      <c r="F458" s="35"/>
    </row>
    <row r="459" spans="2:6" ht="15" x14ac:dyDescent="0.2">
      <c r="B459" s="32"/>
      <c r="C459" s="33"/>
      <c r="F459" s="35"/>
    </row>
    <row r="460" spans="2:6" ht="15" x14ac:dyDescent="0.2">
      <c r="B460" s="32"/>
      <c r="C460" s="33"/>
      <c r="F460" s="35"/>
    </row>
    <row r="461" spans="2:6" ht="15" x14ac:dyDescent="0.2">
      <c r="B461" s="32"/>
      <c r="C461" s="33"/>
      <c r="F461" s="35"/>
    </row>
    <row r="462" spans="2:6" ht="15" x14ac:dyDescent="0.2">
      <c r="B462" s="32"/>
      <c r="C462" s="33"/>
      <c r="F462" s="35"/>
    </row>
    <row r="463" spans="2:6" ht="15" x14ac:dyDescent="0.2">
      <c r="B463" s="32"/>
      <c r="C463" s="33"/>
      <c r="F463" s="35"/>
    </row>
    <row r="464" spans="2:6" ht="15" x14ac:dyDescent="0.2">
      <c r="B464" s="32"/>
      <c r="C464" s="33"/>
      <c r="F464" s="35"/>
    </row>
    <row r="465" spans="2:6" ht="15" x14ac:dyDescent="0.2">
      <c r="B465" s="32"/>
      <c r="C465" s="33"/>
      <c r="F465" s="35"/>
    </row>
    <row r="466" spans="2:6" ht="15" x14ac:dyDescent="0.2">
      <c r="B466" s="32"/>
      <c r="C466" s="33"/>
      <c r="F466" s="35"/>
    </row>
    <row r="467" spans="2:6" ht="15" x14ac:dyDescent="0.2">
      <c r="B467" s="32"/>
      <c r="C467" s="33"/>
      <c r="F467" s="35"/>
    </row>
    <row r="468" spans="2:6" ht="15" x14ac:dyDescent="0.2">
      <c r="B468" s="32"/>
      <c r="C468" s="33"/>
      <c r="F468" s="35"/>
    </row>
    <row r="469" spans="2:6" ht="15" x14ac:dyDescent="0.2">
      <c r="B469" s="32"/>
      <c r="C469" s="33"/>
      <c r="F469" s="35"/>
    </row>
    <row r="470" spans="2:6" ht="15" x14ac:dyDescent="0.2">
      <c r="B470" s="32"/>
      <c r="C470" s="33"/>
      <c r="F470" s="35"/>
    </row>
    <row r="471" spans="2:6" ht="15" x14ac:dyDescent="0.2">
      <c r="B471" s="32"/>
      <c r="C471" s="33"/>
      <c r="F471" s="35"/>
    </row>
    <row r="472" spans="2:6" ht="15" x14ac:dyDescent="0.2">
      <c r="B472" s="32"/>
      <c r="C472" s="33"/>
      <c r="F472" s="35"/>
    </row>
    <row r="473" spans="2:6" ht="15" x14ac:dyDescent="0.2">
      <c r="B473" s="32"/>
      <c r="C473" s="33"/>
      <c r="F473" s="35"/>
    </row>
    <row r="474" spans="2:6" ht="15" x14ac:dyDescent="0.2">
      <c r="B474" s="32"/>
      <c r="C474" s="33"/>
      <c r="F474" s="35"/>
    </row>
    <row r="475" spans="2:6" ht="15" x14ac:dyDescent="0.2">
      <c r="B475" s="32"/>
      <c r="C475" s="33"/>
      <c r="F475" s="35"/>
    </row>
    <row r="476" spans="2:6" ht="15" x14ac:dyDescent="0.2">
      <c r="B476" s="32"/>
      <c r="C476" s="33"/>
      <c r="F476" s="35"/>
    </row>
    <row r="477" spans="2:6" ht="15" x14ac:dyDescent="0.2">
      <c r="B477" s="32"/>
      <c r="C477" s="33"/>
      <c r="F477" s="35"/>
    </row>
    <row r="478" spans="2:6" ht="15" x14ac:dyDescent="0.2">
      <c r="B478" s="32"/>
      <c r="C478" s="33"/>
      <c r="F478" s="35"/>
    </row>
    <row r="479" spans="2:6" ht="15" x14ac:dyDescent="0.2">
      <c r="B479" s="32"/>
      <c r="C479" s="33"/>
      <c r="F479" s="35"/>
    </row>
    <row r="480" spans="2:6" ht="15" x14ac:dyDescent="0.2">
      <c r="B480" s="32"/>
      <c r="C480" s="33"/>
      <c r="F480" s="35"/>
    </row>
    <row r="481" spans="2:6" ht="15" x14ac:dyDescent="0.2">
      <c r="B481" s="32"/>
      <c r="C481" s="33"/>
      <c r="F481" s="35"/>
    </row>
    <row r="482" spans="2:6" ht="15" x14ac:dyDescent="0.2">
      <c r="B482" s="32"/>
      <c r="C482" s="33"/>
      <c r="F482" s="35"/>
    </row>
    <row r="483" spans="2:6" ht="15" x14ac:dyDescent="0.2">
      <c r="B483" s="32"/>
      <c r="C483" s="33"/>
      <c r="F483" s="35"/>
    </row>
    <row r="484" spans="2:6" ht="15" x14ac:dyDescent="0.2">
      <c r="B484" s="32"/>
      <c r="C484" s="33"/>
      <c r="F484" s="35"/>
    </row>
    <row r="485" spans="2:6" ht="15" x14ac:dyDescent="0.2">
      <c r="B485" s="32"/>
      <c r="C485" s="33"/>
      <c r="F485" s="35"/>
    </row>
    <row r="486" spans="2:6" ht="15" x14ac:dyDescent="0.2">
      <c r="B486" s="32"/>
      <c r="C486" s="33"/>
      <c r="F486" s="35"/>
    </row>
    <row r="487" spans="2:6" ht="15" x14ac:dyDescent="0.2">
      <c r="B487" s="32"/>
      <c r="C487" s="33"/>
      <c r="F487" s="35"/>
    </row>
    <row r="488" spans="2:6" ht="15" x14ac:dyDescent="0.2">
      <c r="B488" s="32"/>
      <c r="C488" s="33"/>
      <c r="F488" s="35"/>
    </row>
    <row r="489" spans="2:6" ht="15" x14ac:dyDescent="0.2">
      <c r="B489" s="32"/>
      <c r="C489" s="33"/>
      <c r="F489" s="35"/>
    </row>
    <row r="490" spans="2:6" ht="15" x14ac:dyDescent="0.2">
      <c r="B490" s="32"/>
      <c r="C490" s="33"/>
      <c r="F490" s="35"/>
    </row>
    <row r="491" spans="2:6" ht="15" x14ac:dyDescent="0.2">
      <c r="B491" s="32"/>
      <c r="C491" s="33"/>
      <c r="F491" s="35"/>
    </row>
    <row r="492" spans="2:6" ht="15" x14ac:dyDescent="0.2">
      <c r="B492" s="32"/>
      <c r="C492" s="33"/>
      <c r="F492" s="35"/>
    </row>
    <row r="493" spans="2:6" ht="15" x14ac:dyDescent="0.2">
      <c r="B493" s="32"/>
      <c r="C493" s="33"/>
      <c r="F493" s="35"/>
    </row>
    <row r="494" spans="2:6" ht="15" x14ac:dyDescent="0.2">
      <c r="B494" s="32"/>
      <c r="C494" s="33"/>
      <c r="F494" s="35"/>
    </row>
    <row r="495" spans="2:6" ht="15" x14ac:dyDescent="0.2">
      <c r="B495" s="32"/>
      <c r="C495" s="33"/>
      <c r="F495" s="35"/>
    </row>
    <row r="496" spans="2:6" ht="15" x14ac:dyDescent="0.2">
      <c r="B496" s="32"/>
      <c r="C496" s="33"/>
      <c r="F496" s="35"/>
    </row>
    <row r="497" spans="2:6" ht="15" x14ac:dyDescent="0.2">
      <c r="B497" s="32"/>
      <c r="C497" s="33"/>
      <c r="F497" s="35"/>
    </row>
    <row r="498" spans="2:6" ht="15" x14ac:dyDescent="0.2">
      <c r="B498" s="32"/>
      <c r="C498" s="33"/>
      <c r="F498" s="35"/>
    </row>
    <row r="499" spans="2:6" ht="15" x14ac:dyDescent="0.2">
      <c r="B499" s="32"/>
      <c r="C499" s="33"/>
      <c r="F499" s="35"/>
    </row>
    <row r="500" spans="2:6" ht="15" x14ac:dyDescent="0.2">
      <c r="B500" s="32"/>
      <c r="C500" s="33"/>
      <c r="F500" s="35"/>
    </row>
    <row r="501" spans="2:6" ht="15" x14ac:dyDescent="0.2">
      <c r="B501" s="32"/>
      <c r="C501" s="33"/>
      <c r="F501" s="35"/>
    </row>
    <row r="502" spans="2:6" ht="15" x14ac:dyDescent="0.2">
      <c r="B502" s="32"/>
      <c r="C502" s="33"/>
      <c r="F502" s="35"/>
    </row>
    <row r="503" spans="2:6" ht="15" x14ac:dyDescent="0.2">
      <c r="B503" s="32"/>
      <c r="C503" s="33"/>
      <c r="F503" s="35"/>
    </row>
    <row r="504" spans="2:6" ht="15" x14ac:dyDescent="0.2">
      <c r="B504" s="32"/>
      <c r="C504" s="33"/>
      <c r="F504" s="35"/>
    </row>
    <row r="505" spans="2:6" ht="15" x14ac:dyDescent="0.2">
      <c r="B505" s="32"/>
      <c r="C505" s="33"/>
      <c r="F505" s="35"/>
    </row>
    <row r="506" spans="2:6" ht="15" x14ac:dyDescent="0.2">
      <c r="B506" s="32"/>
      <c r="C506" s="33"/>
      <c r="F506" s="35"/>
    </row>
    <row r="507" spans="2:6" ht="15" x14ac:dyDescent="0.2">
      <c r="B507" s="32"/>
      <c r="C507" s="33"/>
      <c r="F507" s="35"/>
    </row>
    <row r="508" spans="2:6" ht="15" x14ac:dyDescent="0.2">
      <c r="B508" s="32"/>
      <c r="C508" s="33"/>
      <c r="F508" s="35"/>
    </row>
    <row r="509" spans="2:6" ht="15" x14ac:dyDescent="0.2">
      <c r="B509" s="32"/>
      <c r="C509" s="33"/>
      <c r="F509" s="35"/>
    </row>
    <row r="510" spans="2:6" ht="15" x14ac:dyDescent="0.2">
      <c r="B510" s="32"/>
      <c r="C510" s="33"/>
      <c r="F510" s="35"/>
    </row>
    <row r="511" spans="2:6" ht="15" x14ac:dyDescent="0.2">
      <c r="B511" s="32"/>
      <c r="C511" s="33"/>
      <c r="F511" s="35"/>
    </row>
    <row r="512" spans="2:6" ht="15" x14ac:dyDescent="0.2">
      <c r="B512" s="32"/>
      <c r="C512" s="33"/>
      <c r="F512" s="35"/>
    </row>
    <row r="513" spans="2:6" ht="15" x14ac:dyDescent="0.2">
      <c r="B513" s="32"/>
      <c r="C513" s="33"/>
      <c r="F513" s="35"/>
    </row>
    <row r="514" spans="2:6" ht="15" x14ac:dyDescent="0.2">
      <c r="B514" s="32"/>
      <c r="C514" s="33"/>
      <c r="F514" s="35"/>
    </row>
    <row r="515" spans="2:6" ht="15" x14ac:dyDescent="0.2">
      <c r="B515" s="32"/>
      <c r="C515" s="33"/>
      <c r="F515" s="35"/>
    </row>
    <row r="516" spans="2:6" ht="15" x14ac:dyDescent="0.2">
      <c r="B516" s="32"/>
      <c r="C516" s="33"/>
      <c r="F516" s="35"/>
    </row>
    <row r="517" spans="2:6" ht="15" x14ac:dyDescent="0.2">
      <c r="B517" s="32"/>
      <c r="C517" s="33"/>
      <c r="F517" s="35"/>
    </row>
    <row r="518" spans="2:6" ht="15" x14ac:dyDescent="0.2">
      <c r="B518" s="32"/>
      <c r="C518" s="33"/>
      <c r="F518" s="35"/>
    </row>
    <row r="519" spans="2:6" ht="15" x14ac:dyDescent="0.2">
      <c r="B519" s="32"/>
      <c r="C519" s="33"/>
      <c r="F519" s="35"/>
    </row>
    <row r="520" spans="2:6" ht="15" x14ac:dyDescent="0.2">
      <c r="B520" s="32"/>
      <c r="C520" s="33"/>
      <c r="F520" s="35"/>
    </row>
    <row r="521" spans="2:6" ht="15" x14ac:dyDescent="0.2">
      <c r="B521" s="32"/>
      <c r="C521" s="33"/>
      <c r="F521" s="35"/>
    </row>
    <row r="522" spans="2:6" ht="15" x14ac:dyDescent="0.2">
      <c r="B522" s="32"/>
      <c r="C522" s="33"/>
      <c r="F522" s="35"/>
    </row>
    <row r="523" spans="2:6" ht="15" x14ac:dyDescent="0.2">
      <c r="B523" s="32"/>
      <c r="C523" s="33"/>
      <c r="F523" s="35"/>
    </row>
    <row r="524" spans="2:6" ht="15" x14ac:dyDescent="0.2">
      <c r="B524" s="32"/>
      <c r="C524" s="33"/>
      <c r="F524" s="35"/>
    </row>
    <row r="525" spans="2:6" ht="15" x14ac:dyDescent="0.2">
      <c r="B525" s="32"/>
      <c r="C525" s="33"/>
      <c r="F525" s="35"/>
    </row>
    <row r="526" spans="2:6" ht="15" x14ac:dyDescent="0.2">
      <c r="B526" s="32"/>
      <c r="C526" s="33"/>
      <c r="F526" s="35"/>
    </row>
    <row r="527" spans="2:6" ht="15" x14ac:dyDescent="0.2">
      <c r="B527" s="32"/>
      <c r="C527" s="33"/>
      <c r="F527" s="35"/>
    </row>
    <row r="528" spans="2:6" ht="15" x14ac:dyDescent="0.2">
      <c r="B528" s="32"/>
      <c r="C528" s="33"/>
      <c r="F528" s="35"/>
    </row>
    <row r="529" spans="2:6" ht="15" x14ac:dyDescent="0.2">
      <c r="B529" s="32"/>
      <c r="C529" s="33"/>
      <c r="F529" s="35"/>
    </row>
    <row r="530" spans="2:6" ht="15" x14ac:dyDescent="0.2">
      <c r="B530" s="32"/>
      <c r="C530" s="33"/>
      <c r="F530" s="35"/>
    </row>
    <row r="531" spans="2:6" ht="15" x14ac:dyDescent="0.2">
      <c r="B531" s="32"/>
      <c r="C531" s="33"/>
      <c r="F531" s="35"/>
    </row>
    <row r="532" spans="2:6" ht="15" x14ac:dyDescent="0.2">
      <c r="B532" s="32"/>
      <c r="C532" s="33"/>
      <c r="F532" s="35"/>
    </row>
    <row r="533" spans="2:6" ht="15" x14ac:dyDescent="0.2">
      <c r="B533" s="32"/>
      <c r="C533" s="33"/>
      <c r="F533" s="35"/>
    </row>
    <row r="534" spans="2:6" ht="15" x14ac:dyDescent="0.2">
      <c r="B534" s="32"/>
      <c r="C534" s="33"/>
      <c r="F534" s="35"/>
    </row>
    <row r="535" spans="2:6" ht="15" x14ac:dyDescent="0.2">
      <c r="B535" s="32"/>
      <c r="C535" s="33"/>
      <c r="F535" s="35"/>
    </row>
    <row r="536" spans="2:6" ht="15" x14ac:dyDescent="0.2">
      <c r="B536" s="32"/>
      <c r="C536" s="33"/>
      <c r="F536" s="35"/>
    </row>
    <row r="537" spans="2:6" ht="15" x14ac:dyDescent="0.2">
      <c r="B537" s="32"/>
      <c r="C537" s="33"/>
      <c r="F537" s="35"/>
    </row>
    <row r="538" spans="2:6" ht="15" x14ac:dyDescent="0.2">
      <c r="B538" s="32"/>
      <c r="C538" s="33"/>
      <c r="F538" s="35"/>
    </row>
    <row r="539" spans="2:6" ht="15" x14ac:dyDescent="0.2">
      <c r="B539" s="32"/>
      <c r="C539" s="33"/>
      <c r="F539" s="35"/>
    </row>
    <row r="540" spans="2:6" ht="15" x14ac:dyDescent="0.2">
      <c r="B540" s="32"/>
      <c r="C540" s="33"/>
      <c r="F540" s="35"/>
    </row>
    <row r="541" spans="2:6" ht="15" x14ac:dyDescent="0.2">
      <c r="B541" s="32"/>
      <c r="C541" s="33"/>
      <c r="F541" s="35"/>
    </row>
    <row r="542" spans="2:6" ht="15" x14ac:dyDescent="0.2">
      <c r="B542" s="32"/>
      <c r="C542" s="33"/>
      <c r="F542" s="35"/>
    </row>
    <row r="543" spans="2:6" ht="15" x14ac:dyDescent="0.2">
      <c r="B543" s="32"/>
      <c r="C543" s="33"/>
      <c r="F543" s="35"/>
    </row>
    <row r="544" spans="2:6" ht="15" x14ac:dyDescent="0.2">
      <c r="B544" s="32"/>
      <c r="C544" s="33"/>
      <c r="F544" s="35"/>
    </row>
    <row r="545" spans="2:6" ht="15" x14ac:dyDescent="0.2">
      <c r="B545" s="32"/>
      <c r="C545" s="33"/>
      <c r="F545" s="35"/>
    </row>
    <row r="546" spans="2:6" ht="15" x14ac:dyDescent="0.2">
      <c r="B546" s="32"/>
      <c r="C546" s="33"/>
      <c r="F546" s="35"/>
    </row>
    <row r="547" spans="2:6" ht="15" x14ac:dyDescent="0.2">
      <c r="B547" s="32"/>
      <c r="C547" s="33"/>
      <c r="F547" s="35"/>
    </row>
    <row r="548" spans="2:6" ht="15" x14ac:dyDescent="0.2">
      <c r="B548" s="32"/>
      <c r="C548" s="33"/>
      <c r="F548" s="35"/>
    </row>
    <row r="549" spans="2:6" ht="15" x14ac:dyDescent="0.2">
      <c r="B549" s="32"/>
      <c r="C549" s="33"/>
      <c r="F549" s="35"/>
    </row>
    <row r="550" spans="2:6" ht="15" x14ac:dyDescent="0.2">
      <c r="B550" s="32"/>
      <c r="C550" s="33"/>
      <c r="F550" s="35"/>
    </row>
    <row r="551" spans="2:6" ht="15" x14ac:dyDescent="0.2">
      <c r="B551" s="32"/>
      <c r="C551" s="33"/>
      <c r="F551" s="35"/>
    </row>
    <row r="552" spans="2:6" ht="15" x14ac:dyDescent="0.2">
      <c r="B552" s="32"/>
      <c r="C552" s="33"/>
      <c r="F552" s="35"/>
    </row>
    <row r="553" spans="2:6" ht="15" x14ac:dyDescent="0.2">
      <c r="B553" s="32"/>
      <c r="C553" s="33"/>
      <c r="F553" s="35"/>
    </row>
    <row r="554" spans="2:6" ht="15" x14ac:dyDescent="0.2">
      <c r="B554" s="32"/>
      <c r="C554" s="33"/>
      <c r="F554" s="35"/>
    </row>
    <row r="555" spans="2:6" ht="15" x14ac:dyDescent="0.2">
      <c r="B555" s="32"/>
      <c r="C555" s="33"/>
      <c r="F555" s="35"/>
    </row>
    <row r="556" spans="2:6" ht="15" x14ac:dyDescent="0.2">
      <c r="B556" s="32"/>
      <c r="C556" s="33"/>
      <c r="F556" s="35"/>
    </row>
    <row r="557" spans="2:6" ht="15" x14ac:dyDescent="0.2">
      <c r="B557" s="32"/>
      <c r="C557" s="33"/>
      <c r="F557" s="35"/>
    </row>
    <row r="558" spans="2:6" ht="15" x14ac:dyDescent="0.2">
      <c r="B558" s="32"/>
      <c r="C558" s="33"/>
      <c r="F558" s="35"/>
    </row>
    <row r="559" spans="2:6" ht="15" x14ac:dyDescent="0.2">
      <c r="B559" s="32"/>
      <c r="C559" s="33"/>
      <c r="F559" s="35"/>
    </row>
    <row r="560" spans="2:6" ht="15" x14ac:dyDescent="0.2">
      <c r="B560" s="32"/>
      <c r="C560" s="33"/>
      <c r="F560" s="35"/>
    </row>
    <row r="561" spans="2:6" ht="15" x14ac:dyDescent="0.2">
      <c r="B561" s="32"/>
      <c r="C561" s="33"/>
      <c r="F561" s="35"/>
    </row>
    <row r="562" spans="2:6" ht="15" x14ac:dyDescent="0.2">
      <c r="B562" s="32"/>
      <c r="C562" s="33"/>
      <c r="F562" s="35"/>
    </row>
    <row r="563" spans="2:6" ht="15" x14ac:dyDescent="0.2">
      <c r="B563" s="32"/>
      <c r="C563" s="33"/>
      <c r="F563" s="35"/>
    </row>
    <row r="564" spans="2:6" ht="15" x14ac:dyDescent="0.2">
      <c r="B564" s="32"/>
      <c r="C564" s="33"/>
      <c r="F564" s="35"/>
    </row>
    <row r="565" spans="2:6" ht="15" x14ac:dyDescent="0.2">
      <c r="B565" s="32"/>
      <c r="C565" s="33"/>
      <c r="F565" s="35"/>
    </row>
    <row r="566" spans="2:6" ht="15" x14ac:dyDescent="0.2">
      <c r="B566" s="32"/>
      <c r="C566" s="33"/>
      <c r="F566" s="35"/>
    </row>
    <row r="567" spans="2:6" ht="15" x14ac:dyDescent="0.2">
      <c r="B567" s="32"/>
      <c r="C567" s="33"/>
      <c r="F567" s="35"/>
    </row>
    <row r="568" spans="2:6" ht="15" x14ac:dyDescent="0.2">
      <c r="B568" s="32"/>
      <c r="C568" s="33"/>
      <c r="F568" s="35"/>
    </row>
    <row r="569" spans="2:6" ht="15" x14ac:dyDescent="0.2">
      <c r="B569" s="32"/>
      <c r="C569" s="33"/>
      <c r="F569" s="35"/>
    </row>
    <row r="570" spans="2:6" ht="15" x14ac:dyDescent="0.2">
      <c r="B570" s="32"/>
      <c r="C570" s="33"/>
      <c r="F570" s="35"/>
    </row>
    <row r="571" spans="2:6" ht="15" x14ac:dyDescent="0.2">
      <c r="B571" s="32"/>
      <c r="C571" s="33"/>
      <c r="F571" s="35"/>
    </row>
    <row r="572" spans="2:6" ht="15" x14ac:dyDescent="0.2">
      <c r="B572" s="32"/>
      <c r="C572" s="33"/>
      <c r="F572" s="35"/>
    </row>
    <row r="573" spans="2:6" ht="15" x14ac:dyDescent="0.2">
      <c r="B573" s="32"/>
      <c r="C573" s="33"/>
      <c r="F573" s="35"/>
    </row>
    <row r="574" spans="2:6" ht="15" x14ac:dyDescent="0.2">
      <c r="B574" s="32"/>
      <c r="C574" s="33"/>
      <c r="F574" s="35"/>
    </row>
    <row r="575" spans="2:6" ht="15" x14ac:dyDescent="0.2">
      <c r="B575" s="32"/>
      <c r="C575" s="33"/>
      <c r="F575" s="35"/>
    </row>
    <row r="576" spans="2:6" ht="15" x14ac:dyDescent="0.2">
      <c r="B576" s="32"/>
      <c r="C576" s="33"/>
      <c r="F576" s="35"/>
    </row>
    <row r="577" spans="2:6" ht="15" x14ac:dyDescent="0.2">
      <c r="B577" s="32"/>
      <c r="C577" s="33"/>
      <c r="F577" s="35"/>
    </row>
    <row r="578" spans="2:6" ht="15" x14ac:dyDescent="0.2">
      <c r="B578" s="32"/>
      <c r="C578" s="33"/>
      <c r="F578" s="35"/>
    </row>
    <row r="579" spans="2:6" ht="15" x14ac:dyDescent="0.2">
      <c r="B579" s="32"/>
      <c r="C579" s="33"/>
      <c r="F579" s="35"/>
    </row>
    <row r="580" spans="2:6" ht="15" x14ac:dyDescent="0.2">
      <c r="B580" s="32"/>
      <c r="C580" s="33"/>
      <c r="F580" s="35"/>
    </row>
    <row r="581" spans="2:6" ht="15" x14ac:dyDescent="0.2">
      <c r="B581" s="32"/>
      <c r="C581" s="33"/>
      <c r="F581" s="35"/>
    </row>
    <row r="582" spans="2:6" ht="15" x14ac:dyDescent="0.2">
      <c r="B582" s="32"/>
      <c r="C582" s="33"/>
      <c r="F582" s="35"/>
    </row>
    <row r="583" spans="2:6" ht="15" x14ac:dyDescent="0.2">
      <c r="B583" s="32"/>
      <c r="C583" s="33"/>
      <c r="F583" s="35"/>
    </row>
    <row r="584" spans="2:6" ht="15" x14ac:dyDescent="0.2">
      <c r="B584" s="32"/>
      <c r="C584" s="33"/>
      <c r="F584" s="35"/>
    </row>
    <row r="585" spans="2:6" ht="15" x14ac:dyDescent="0.2">
      <c r="B585" s="32"/>
      <c r="C585" s="33"/>
      <c r="F585" s="35"/>
    </row>
    <row r="586" spans="2:6" ht="15" x14ac:dyDescent="0.2">
      <c r="B586" s="32"/>
      <c r="C586" s="33"/>
      <c r="F586" s="35"/>
    </row>
    <row r="587" spans="2:6" ht="15" x14ac:dyDescent="0.2">
      <c r="B587" s="32"/>
      <c r="C587" s="33"/>
      <c r="F587" s="35"/>
    </row>
    <row r="588" spans="2:6" ht="15" x14ac:dyDescent="0.2">
      <c r="B588" s="32"/>
      <c r="C588" s="33"/>
      <c r="F588" s="35"/>
    </row>
    <row r="589" spans="2:6" ht="15" x14ac:dyDescent="0.2">
      <c r="B589" s="32"/>
      <c r="C589" s="33"/>
      <c r="F589" s="35"/>
    </row>
    <row r="590" spans="2:6" ht="15" x14ac:dyDescent="0.2">
      <c r="B590" s="32"/>
      <c r="C590" s="33"/>
      <c r="F590" s="35"/>
    </row>
    <row r="591" spans="2:6" ht="15" x14ac:dyDescent="0.2">
      <c r="B591" s="32"/>
      <c r="C591" s="33"/>
      <c r="F591" s="35"/>
    </row>
    <row r="592" spans="2:6" ht="15" x14ac:dyDescent="0.2">
      <c r="B592" s="32"/>
      <c r="C592" s="33"/>
      <c r="F592" s="35"/>
    </row>
    <row r="593" spans="2:6" ht="15" x14ac:dyDescent="0.2">
      <c r="B593" s="32"/>
      <c r="C593" s="33"/>
      <c r="F593" s="35"/>
    </row>
    <row r="594" spans="2:6" ht="15" x14ac:dyDescent="0.2">
      <c r="B594" s="32"/>
      <c r="C594" s="33"/>
      <c r="F594" s="35"/>
    </row>
    <row r="595" spans="2:6" ht="15" x14ac:dyDescent="0.2">
      <c r="B595" s="32"/>
      <c r="C595" s="33"/>
      <c r="F595" s="35"/>
    </row>
    <row r="596" spans="2:6" ht="15" x14ac:dyDescent="0.2">
      <c r="B596" s="32"/>
      <c r="C596" s="33"/>
      <c r="F596" s="35"/>
    </row>
    <row r="597" spans="2:6" ht="15" x14ac:dyDescent="0.2">
      <c r="B597" s="32"/>
      <c r="C597" s="33"/>
      <c r="F597" s="35"/>
    </row>
    <row r="598" spans="2:6" ht="15" x14ac:dyDescent="0.2">
      <c r="B598" s="32"/>
      <c r="C598" s="33"/>
      <c r="F598" s="35"/>
    </row>
    <row r="599" spans="2:6" ht="15" x14ac:dyDescent="0.2">
      <c r="B599" s="32"/>
      <c r="C599" s="33"/>
      <c r="F599" s="35"/>
    </row>
    <row r="600" spans="2:6" ht="15" x14ac:dyDescent="0.2">
      <c r="B600" s="32"/>
      <c r="C600" s="33"/>
      <c r="F600" s="35"/>
    </row>
    <row r="601" spans="2:6" ht="15" x14ac:dyDescent="0.2">
      <c r="B601" s="32"/>
      <c r="C601" s="33"/>
      <c r="F601" s="35"/>
    </row>
    <row r="602" spans="2:6" ht="15" x14ac:dyDescent="0.2">
      <c r="B602" s="32"/>
      <c r="C602" s="33"/>
      <c r="F602" s="35"/>
    </row>
    <row r="603" spans="2:6" ht="15" x14ac:dyDescent="0.2">
      <c r="B603" s="32"/>
      <c r="C603" s="33"/>
      <c r="F603" s="35"/>
    </row>
    <row r="604" spans="2:6" ht="15" x14ac:dyDescent="0.2">
      <c r="B604" s="32"/>
      <c r="C604" s="33"/>
      <c r="F604" s="35"/>
    </row>
    <row r="605" spans="2:6" ht="15" x14ac:dyDescent="0.2">
      <c r="B605" s="32"/>
      <c r="C605" s="33"/>
      <c r="F605" s="35"/>
    </row>
    <row r="606" spans="2:6" ht="15" x14ac:dyDescent="0.2">
      <c r="B606" s="32"/>
      <c r="C606" s="33"/>
      <c r="F606" s="35"/>
    </row>
    <row r="607" spans="2:6" ht="15" x14ac:dyDescent="0.2">
      <c r="B607" s="32"/>
      <c r="C607" s="33"/>
      <c r="F607" s="35"/>
    </row>
    <row r="608" spans="2:6" ht="15" x14ac:dyDescent="0.2">
      <c r="B608" s="32"/>
      <c r="C608" s="33"/>
      <c r="F608" s="35"/>
    </row>
    <row r="609" spans="2:6" ht="15" x14ac:dyDescent="0.2">
      <c r="B609" s="32"/>
      <c r="C609" s="33"/>
      <c r="F609" s="35"/>
    </row>
    <row r="610" spans="2:6" ht="15" x14ac:dyDescent="0.2">
      <c r="B610" s="32"/>
      <c r="C610" s="33"/>
      <c r="F610" s="35"/>
    </row>
    <row r="611" spans="2:6" ht="15" x14ac:dyDescent="0.2">
      <c r="B611" s="32"/>
      <c r="C611" s="33"/>
      <c r="F611" s="35"/>
    </row>
    <row r="612" spans="2:6" ht="15" x14ac:dyDescent="0.2">
      <c r="B612" s="32"/>
      <c r="C612" s="33"/>
      <c r="F612" s="35"/>
    </row>
    <row r="613" spans="2:6" ht="15" x14ac:dyDescent="0.2">
      <c r="B613" s="32"/>
      <c r="C613" s="33"/>
      <c r="F613" s="35"/>
    </row>
    <row r="614" spans="2:6" ht="15" x14ac:dyDescent="0.2">
      <c r="B614" s="32"/>
      <c r="C614" s="33"/>
      <c r="F614" s="35"/>
    </row>
    <row r="615" spans="2:6" ht="15" x14ac:dyDescent="0.2">
      <c r="B615" s="32"/>
      <c r="C615" s="33"/>
      <c r="F615" s="35"/>
    </row>
    <row r="616" spans="2:6" ht="15" x14ac:dyDescent="0.2">
      <c r="B616" s="32"/>
      <c r="C616" s="33"/>
      <c r="F616" s="35"/>
    </row>
    <row r="617" spans="2:6" ht="15" x14ac:dyDescent="0.2">
      <c r="B617" s="32"/>
      <c r="C617" s="33"/>
      <c r="F617" s="35"/>
    </row>
    <row r="618" spans="2:6" ht="15" x14ac:dyDescent="0.2">
      <c r="B618" s="32"/>
      <c r="C618" s="33"/>
      <c r="F618" s="35"/>
    </row>
    <row r="619" spans="2:6" ht="15" x14ac:dyDescent="0.2">
      <c r="B619" s="32"/>
      <c r="C619" s="33"/>
      <c r="F619" s="35"/>
    </row>
    <row r="620" spans="2:6" ht="15" x14ac:dyDescent="0.2">
      <c r="B620" s="32"/>
      <c r="C620" s="33"/>
      <c r="F620" s="35"/>
    </row>
    <row r="621" spans="2:6" ht="15" x14ac:dyDescent="0.2">
      <c r="B621" s="32"/>
      <c r="C621" s="33"/>
      <c r="F621" s="35"/>
    </row>
    <row r="622" spans="2:6" ht="15" x14ac:dyDescent="0.2">
      <c r="B622" s="32"/>
      <c r="C622" s="33"/>
      <c r="F622" s="35"/>
    </row>
    <row r="623" spans="2:6" ht="15" x14ac:dyDescent="0.2">
      <c r="B623" s="32"/>
      <c r="C623" s="33"/>
      <c r="F623" s="35"/>
    </row>
    <row r="624" spans="2:6" ht="15" x14ac:dyDescent="0.2">
      <c r="B624" s="32"/>
      <c r="C624" s="33"/>
      <c r="F624" s="35"/>
    </row>
    <row r="625" spans="2:6" ht="15" x14ac:dyDescent="0.2">
      <c r="B625" s="32"/>
      <c r="C625" s="33"/>
      <c r="F625" s="35"/>
    </row>
    <row r="626" spans="2:6" ht="15" x14ac:dyDescent="0.2">
      <c r="B626" s="32"/>
      <c r="C626" s="33"/>
      <c r="F626" s="35"/>
    </row>
    <row r="627" spans="2:6" ht="15" x14ac:dyDescent="0.2">
      <c r="B627" s="32"/>
      <c r="C627" s="33"/>
      <c r="F627" s="35"/>
    </row>
    <row r="628" spans="2:6" ht="15" x14ac:dyDescent="0.2">
      <c r="B628" s="32"/>
      <c r="C628" s="33"/>
      <c r="F628" s="35"/>
    </row>
    <row r="629" spans="2:6" ht="15" x14ac:dyDescent="0.2">
      <c r="B629" s="32"/>
      <c r="C629" s="33"/>
      <c r="F629" s="35"/>
    </row>
    <row r="630" spans="2:6" ht="15" x14ac:dyDescent="0.2">
      <c r="B630" s="32"/>
      <c r="C630" s="33"/>
      <c r="F630" s="35"/>
    </row>
    <row r="631" spans="2:6" ht="15" x14ac:dyDescent="0.2">
      <c r="B631" s="32"/>
      <c r="C631" s="33"/>
      <c r="F631" s="35"/>
    </row>
    <row r="632" spans="2:6" ht="15" x14ac:dyDescent="0.2">
      <c r="B632" s="32"/>
      <c r="C632" s="33"/>
      <c r="F632" s="35"/>
    </row>
    <row r="633" spans="2:6" ht="15" x14ac:dyDescent="0.2">
      <c r="B633" s="32"/>
      <c r="C633" s="33"/>
      <c r="F633" s="35"/>
    </row>
    <row r="634" spans="2:6" ht="15" x14ac:dyDescent="0.2">
      <c r="B634" s="32"/>
      <c r="C634" s="33"/>
      <c r="F634" s="35"/>
    </row>
    <row r="635" spans="2:6" ht="15" x14ac:dyDescent="0.2">
      <c r="B635" s="32"/>
      <c r="C635" s="33"/>
      <c r="F635" s="35"/>
    </row>
    <row r="636" spans="2:6" ht="15" x14ac:dyDescent="0.2">
      <c r="B636" s="32"/>
      <c r="C636" s="33"/>
      <c r="F636" s="35"/>
    </row>
    <row r="637" spans="2:6" ht="15" x14ac:dyDescent="0.2">
      <c r="B637" s="32"/>
      <c r="C637" s="33"/>
      <c r="F637" s="35"/>
    </row>
    <row r="638" spans="2:6" ht="15" x14ac:dyDescent="0.2">
      <c r="B638" s="32"/>
      <c r="C638" s="33"/>
      <c r="F638" s="35"/>
    </row>
    <row r="639" spans="2:6" ht="15" x14ac:dyDescent="0.2">
      <c r="B639" s="32"/>
      <c r="C639" s="33"/>
      <c r="F639" s="35"/>
    </row>
    <row r="640" spans="2:6" ht="15" x14ac:dyDescent="0.2">
      <c r="B640" s="32"/>
      <c r="C640" s="33"/>
      <c r="F640" s="35"/>
    </row>
    <row r="641" spans="2:6" ht="15" x14ac:dyDescent="0.2">
      <c r="B641" s="32"/>
      <c r="C641" s="33"/>
      <c r="F641" s="35"/>
    </row>
    <row r="642" spans="2:6" ht="15" x14ac:dyDescent="0.2">
      <c r="B642" s="32"/>
      <c r="C642" s="33"/>
      <c r="F642" s="35"/>
    </row>
    <row r="643" spans="2:6" ht="15" x14ac:dyDescent="0.2">
      <c r="B643" s="32"/>
      <c r="C643" s="33"/>
      <c r="F643" s="35"/>
    </row>
    <row r="644" spans="2:6" ht="15" x14ac:dyDescent="0.2">
      <c r="B644" s="32"/>
      <c r="C644" s="33"/>
      <c r="F644" s="35"/>
    </row>
    <row r="645" spans="2:6" ht="15" x14ac:dyDescent="0.2">
      <c r="B645" s="32"/>
      <c r="C645" s="33"/>
      <c r="F645" s="35"/>
    </row>
    <row r="646" spans="2:6" ht="15" x14ac:dyDescent="0.2">
      <c r="B646" s="32"/>
      <c r="C646" s="33"/>
      <c r="F646" s="35"/>
    </row>
    <row r="647" spans="2:6" ht="15" x14ac:dyDescent="0.2">
      <c r="B647" s="32"/>
      <c r="C647" s="33"/>
      <c r="F647" s="35"/>
    </row>
    <row r="648" spans="2:6" ht="15" x14ac:dyDescent="0.2">
      <c r="B648" s="32"/>
      <c r="C648" s="33"/>
      <c r="F648" s="35"/>
    </row>
    <row r="649" spans="2:6" ht="15" x14ac:dyDescent="0.2">
      <c r="B649" s="32"/>
      <c r="C649" s="33"/>
      <c r="F649" s="35"/>
    </row>
    <row r="650" spans="2:6" ht="15" x14ac:dyDescent="0.2">
      <c r="B650" s="32"/>
      <c r="C650" s="33"/>
      <c r="F650" s="35"/>
    </row>
    <row r="651" spans="2:6" ht="15" x14ac:dyDescent="0.2">
      <c r="B651" s="32"/>
      <c r="C651" s="33"/>
      <c r="F651" s="35"/>
    </row>
    <row r="652" spans="2:6" ht="15" x14ac:dyDescent="0.2">
      <c r="B652" s="32"/>
      <c r="C652" s="33"/>
      <c r="F652" s="35"/>
    </row>
    <row r="653" spans="2:6" ht="15" x14ac:dyDescent="0.2">
      <c r="B653" s="32"/>
      <c r="C653" s="33"/>
      <c r="F653" s="35"/>
    </row>
    <row r="654" spans="2:6" ht="15" x14ac:dyDescent="0.2">
      <c r="B654" s="32"/>
      <c r="C654" s="33"/>
      <c r="F654" s="35"/>
    </row>
    <row r="655" spans="2:6" ht="15" x14ac:dyDescent="0.2">
      <c r="B655" s="32"/>
      <c r="C655" s="33"/>
      <c r="F655" s="35"/>
    </row>
    <row r="656" spans="2:6" ht="15" x14ac:dyDescent="0.2">
      <c r="B656" s="32"/>
      <c r="C656" s="33"/>
      <c r="F656" s="35"/>
    </row>
    <row r="657" spans="2:6" ht="15" x14ac:dyDescent="0.2">
      <c r="B657" s="32"/>
      <c r="C657" s="33"/>
      <c r="F657" s="35"/>
    </row>
    <row r="658" spans="2:6" ht="15" x14ac:dyDescent="0.2">
      <c r="B658" s="32"/>
      <c r="C658" s="33"/>
      <c r="F658" s="35"/>
    </row>
    <row r="659" spans="2:6" ht="15" x14ac:dyDescent="0.2">
      <c r="B659" s="32"/>
      <c r="C659" s="33"/>
      <c r="F659" s="35"/>
    </row>
    <row r="660" spans="2:6" ht="15" x14ac:dyDescent="0.2">
      <c r="B660" s="32"/>
      <c r="C660" s="33"/>
      <c r="F660" s="35"/>
    </row>
    <row r="661" spans="2:6" ht="15" x14ac:dyDescent="0.2">
      <c r="B661" s="32"/>
      <c r="C661" s="33"/>
      <c r="F661" s="35"/>
    </row>
    <row r="662" spans="2:6" ht="15" x14ac:dyDescent="0.2">
      <c r="B662" s="32"/>
      <c r="C662" s="33"/>
      <c r="F662" s="35"/>
    </row>
    <row r="663" spans="2:6" ht="15" x14ac:dyDescent="0.2">
      <c r="B663" s="32"/>
      <c r="C663" s="33"/>
      <c r="F663" s="35"/>
    </row>
    <row r="664" spans="2:6" ht="15" x14ac:dyDescent="0.2">
      <c r="C664" s="33"/>
    </row>
    <row r="665" spans="2:6" ht="15" x14ac:dyDescent="0.2">
      <c r="C665" s="33"/>
    </row>
    <row r="666" spans="2:6" ht="15" x14ac:dyDescent="0.2">
      <c r="C666" s="33"/>
    </row>
    <row r="667" spans="2:6" ht="15" x14ac:dyDescent="0.2">
      <c r="C667" s="33"/>
    </row>
    <row r="668" spans="2:6" ht="15" x14ac:dyDescent="0.2">
      <c r="C668" s="33"/>
    </row>
    <row r="669" spans="2:6" ht="15" x14ac:dyDescent="0.2">
      <c r="C669" s="33"/>
    </row>
    <row r="670" spans="2:6" ht="15" x14ac:dyDescent="0.2">
      <c r="C670" s="33"/>
    </row>
    <row r="671" spans="2:6" ht="15" x14ac:dyDescent="0.2">
      <c r="C671" s="33"/>
    </row>
    <row r="672" spans="2:6" ht="15" x14ac:dyDescent="0.2">
      <c r="C672" s="33"/>
    </row>
    <row r="673" spans="3:3" ht="15" x14ac:dyDescent="0.2">
      <c r="C673" s="33"/>
    </row>
    <row r="674" spans="3:3" ht="15" x14ac:dyDescent="0.2">
      <c r="C674" s="33"/>
    </row>
    <row r="675" spans="3:3" ht="15" x14ac:dyDescent="0.2">
      <c r="C675" s="33"/>
    </row>
    <row r="676" spans="3:3" ht="15" x14ac:dyDescent="0.2">
      <c r="C676" s="33"/>
    </row>
    <row r="677" spans="3:3" ht="15" x14ac:dyDescent="0.2">
      <c r="C677" s="33"/>
    </row>
    <row r="678" spans="3:3" ht="15" x14ac:dyDescent="0.2">
      <c r="C678" s="33"/>
    </row>
  </sheetData>
  <sheetProtection algorithmName="SHA-512" hashValue="xE1+Gbgmx4QKLt0RrpINfmvImHFkAtBQxBVselSrERFvi0dKUKw1M4HnKccKsO2tD8Wa5WKjvbfeAzqVPrs+Cw==" saltValue="/oAEhwInegEyGN+PT+WhWA==" spinCount="100000" sheet="1" selectLockedCells="1"/>
  <mergeCells count="2">
    <mergeCell ref="F5:F9"/>
    <mergeCell ref="D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FF00"/>
    <outlinePr summaryBelow="0" summaryRight="0"/>
  </sheetPr>
  <dimension ref="A1:F663"/>
  <sheetViews>
    <sheetView showGridLines="0" topLeftCell="B1" workbookViewId="0">
      <selection activeCell="D3" sqref="D3"/>
    </sheetView>
  </sheetViews>
  <sheetFormatPr baseColWidth="10" defaultColWidth="12.6640625" defaultRowHeight="15.75" customHeight="1" x14ac:dyDescent="0.2"/>
  <cols>
    <col min="1" max="1" width="6.1640625" style="21" hidden="1" customWidth="1"/>
    <col min="2" max="2" width="56.83203125" style="21" bestFit="1" customWidth="1"/>
    <col min="3" max="3" width="7.6640625" style="21" customWidth="1"/>
    <col min="4" max="4" width="11" style="21" customWidth="1"/>
    <col min="5" max="5" width="8.83203125" style="21" customWidth="1"/>
    <col min="6" max="6" width="12.33203125" style="21" bestFit="1" customWidth="1"/>
    <col min="7" max="16384" width="12.6640625" style="21"/>
  </cols>
  <sheetData>
    <row r="1" spans="1:6" s="13" customFormat="1" ht="19" x14ac:dyDescent="0.25">
      <c r="A1" s="4"/>
      <c r="B1" s="91"/>
      <c r="C1" s="92" t="s">
        <v>460</v>
      </c>
      <c r="D1" s="209">
        <f>SUM(E3:E200)</f>
        <v>0</v>
      </c>
      <c r="E1" s="209"/>
      <c r="F1" s="29"/>
    </row>
    <row r="2" spans="1:6" ht="64" x14ac:dyDescent="0.2">
      <c r="A2" s="23"/>
      <c r="B2" s="24" t="s">
        <v>6</v>
      </c>
      <c r="C2" s="25" t="s">
        <v>7</v>
      </c>
      <c r="D2" s="30" t="s">
        <v>215</v>
      </c>
      <c r="E2" s="30" t="s">
        <v>23</v>
      </c>
      <c r="F2" s="36" t="s">
        <v>216</v>
      </c>
    </row>
    <row r="3" spans="1:6" ht="15" x14ac:dyDescent="0.2">
      <c r="A3" s="21" t="s">
        <v>100</v>
      </c>
      <c r="B3" s="26" t="str">
        <f>VLOOKUP($A3,data!$A:$F,2,FALSE)</f>
        <v>Colle UHU / PRITT / PELIKAN petit tube (+-10g)</v>
      </c>
      <c r="C3" s="27">
        <f>VLOOKUP($A3,data!$A:$F,5,FALSE)</f>
        <v>1</v>
      </c>
      <c r="D3" s="60"/>
      <c r="E3" s="31">
        <f t="shared" ref="E3:E11" si="0">D3*C3</f>
        <v>0</v>
      </c>
      <c r="F3" s="37">
        <v>2</v>
      </c>
    </row>
    <row r="4" spans="1:6" ht="15" x14ac:dyDescent="0.2">
      <c r="A4" s="21" t="s">
        <v>101</v>
      </c>
      <c r="B4" s="26" t="str">
        <f>VLOOKUP($A4,data!$A:$F,2,FALSE)</f>
        <v>Colle UHU / PRITT / PELIKAN tube moyen (+-20g)</v>
      </c>
      <c r="C4" s="27">
        <f>VLOOKUP($A4,data!$A:$F,5,FALSE)</f>
        <v>1.7</v>
      </c>
      <c r="D4" s="60"/>
      <c r="E4" s="31">
        <f t="shared" si="0"/>
        <v>0</v>
      </c>
      <c r="F4" s="37">
        <v>4</v>
      </c>
    </row>
    <row r="5" spans="1:6" ht="15" x14ac:dyDescent="0.2">
      <c r="A5" s="21" t="s">
        <v>94</v>
      </c>
      <c r="B5" s="26" t="str">
        <f>VLOOKUP($A5,data!$A:$F,2,FALSE)</f>
        <v>Classeur rigide carton A4, diam 30mm, dos 40 mm bleu</v>
      </c>
      <c r="C5" s="27">
        <f>VLOOKUP($A5,data!$A:$F,5,FALSE)</f>
        <v>2.4</v>
      </c>
      <c r="D5" s="60"/>
      <c r="E5" s="31">
        <f t="shared" si="0"/>
        <v>0</v>
      </c>
      <c r="F5" s="210" t="s">
        <v>470</v>
      </c>
    </row>
    <row r="6" spans="1:6" ht="15" x14ac:dyDescent="0.2">
      <c r="A6" s="21" t="s">
        <v>95</v>
      </c>
      <c r="B6" s="26" t="str">
        <f>VLOOKUP($A6,data!$A:$F,2,FALSE)</f>
        <v xml:space="preserve">                                                                                           jaune</v>
      </c>
      <c r="C6" s="27">
        <f>VLOOKUP($A6,data!$A:$F,5,FALSE)</f>
        <v>2.4</v>
      </c>
      <c r="D6" s="60"/>
      <c r="E6" s="31">
        <f t="shared" si="0"/>
        <v>0</v>
      </c>
      <c r="F6" s="211"/>
    </row>
    <row r="7" spans="1:6" ht="15" x14ac:dyDescent="0.2">
      <c r="A7" s="21" t="s">
        <v>96</v>
      </c>
      <c r="B7" s="26" t="str">
        <f>VLOOKUP($A7,data!$A:$F,2,FALSE)</f>
        <v xml:space="preserve">                                                                                           noir</v>
      </c>
      <c r="C7" s="27">
        <f>VLOOKUP($A7,data!$A:$F,5,FALSE)</f>
        <v>2.4</v>
      </c>
      <c r="D7" s="60"/>
      <c r="E7" s="31">
        <f t="shared" si="0"/>
        <v>0</v>
      </c>
      <c r="F7" s="211"/>
    </row>
    <row r="8" spans="1:6" ht="15" x14ac:dyDescent="0.2">
      <c r="A8" s="21" t="s">
        <v>97</v>
      </c>
      <c r="B8" s="26" t="str">
        <f>VLOOKUP($A8,data!$A:$F,2,FALSE)</f>
        <v xml:space="preserve">                                                                                           rouge</v>
      </c>
      <c r="C8" s="27">
        <f>VLOOKUP($A8,data!$A:$F,5,FALSE)</f>
        <v>2.4</v>
      </c>
      <c r="D8" s="60"/>
      <c r="E8" s="31">
        <f t="shared" si="0"/>
        <v>0</v>
      </c>
      <c r="F8" s="211"/>
    </row>
    <row r="9" spans="1:6" ht="15" x14ac:dyDescent="0.2">
      <c r="A9" s="21" t="s">
        <v>98</v>
      </c>
      <c r="B9" s="26" t="str">
        <f>VLOOKUP($A9,data!$A:$F,2,FALSE)</f>
        <v xml:space="preserve">                                                                                           vert</v>
      </c>
      <c r="C9" s="27">
        <f>VLOOKUP($A9,data!$A:$F,5,FALSE)</f>
        <v>2.4</v>
      </c>
      <c r="D9" s="60"/>
      <c r="E9" s="31">
        <f t="shared" si="0"/>
        <v>0</v>
      </c>
      <c r="F9" s="211"/>
    </row>
    <row r="10" spans="1:6" ht="15" x14ac:dyDescent="0.2">
      <c r="A10" s="21" t="s">
        <v>121</v>
      </c>
      <c r="B10" s="26" t="str">
        <f>VLOOKUP($A10,data!$A:$F,2,FALSE)</f>
        <v>Feutres Velleda pointe moyenne (pochette de 4, bleu / noir / rouge / vert)</v>
      </c>
      <c r="C10" s="27">
        <f>VLOOKUP($A10,data!$A:$F,5,FALSE)</f>
        <v>4.9000000000000004</v>
      </c>
      <c r="D10" s="60"/>
      <c r="E10" s="31">
        <f t="shared" si="0"/>
        <v>0</v>
      </c>
      <c r="F10" s="37">
        <v>1</v>
      </c>
    </row>
    <row r="11" spans="1:6" ht="15" x14ac:dyDescent="0.2">
      <c r="A11" s="21" t="s">
        <v>29</v>
      </c>
      <c r="B11" s="26" t="str">
        <f>VLOOKUP($A11,data!$A:$F,2,FALSE)</f>
        <v>Bloc dessin A4 80 pages</v>
      </c>
      <c r="C11" s="27">
        <f>VLOOKUP($A11,data!$A:$F,5,FALSE)</f>
        <v>1.1000000000000001</v>
      </c>
      <c r="D11" s="60"/>
      <c r="E11" s="31">
        <f t="shared" si="0"/>
        <v>0</v>
      </c>
      <c r="F11" s="37">
        <v>1</v>
      </c>
    </row>
    <row r="12" spans="1:6" ht="15.75" customHeight="1" x14ac:dyDescent="0.2">
      <c r="B12" s="32"/>
      <c r="C12" s="33"/>
      <c r="F12" s="35"/>
    </row>
    <row r="13" spans="1:6" ht="15.75" customHeight="1" x14ac:dyDescent="0.2">
      <c r="B13" s="32"/>
      <c r="C13" s="33"/>
      <c r="F13" s="35"/>
    </row>
    <row r="14" spans="1:6" ht="15.75" customHeight="1" x14ac:dyDescent="0.2">
      <c r="B14" s="32"/>
      <c r="C14" s="33"/>
      <c r="F14" s="35"/>
    </row>
    <row r="15" spans="1:6" ht="15.75" customHeight="1" x14ac:dyDescent="0.2">
      <c r="B15" s="32"/>
      <c r="C15" s="33"/>
      <c r="F15" s="35"/>
    </row>
    <row r="16" spans="1:6" ht="15.75" customHeight="1" x14ac:dyDescent="0.2">
      <c r="B16" s="32"/>
      <c r="C16" s="33"/>
      <c r="F16" s="35"/>
    </row>
    <row r="17" spans="2:6" ht="15.75" customHeight="1" x14ac:dyDescent="0.2">
      <c r="B17" s="32"/>
      <c r="C17" s="33"/>
      <c r="F17" s="35"/>
    </row>
    <row r="18" spans="2:6" ht="15.75" customHeight="1" x14ac:dyDescent="0.2">
      <c r="B18" s="32"/>
      <c r="C18" s="33"/>
      <c r="F18" s="35"/>
    </row>
    <row r="19" spans="2:6" ht="15.75" customHeight="1" x14ac:dyDescent="0.2">
      <c r="B19" s="32"/>
      <c r="C19" s="33"/>
      <c r="F19" s="35"/>
    </row>
    <row r="20" spans="2:6" ht="15.75" customHeight="1" x14ac:dyDescent="0.2">
      <c r="B20" s="32"/>
      <c r="C20" s="33"/>
      <c r="F20" s="35"/>
    </row>
    <row r="21" spans="2:6" ht="15.75" customHeight="1" x14ac:dyDescent="0.2">
      <c r="B21" s="32"/>
      <c r="C21" s="33"/>
      <c r="F21" s="35"/>
    </row>
    <row r="22" spans="2:6" ht="15.75" customHeight="1" x14ac:dyDescent="0.2">
      <c r="B22" s="32"/>
      <c r="C22" s="33"/>
      <c r="F22" s="35"/>
    </row>
    <row r="23" spans="2:6" ht="15.75" customHeight="1" x14ac:dyDescent="0.2">
      <c r="B23" s="32"/>
      <c r="C23" s="33"/>
      <c r="F23" s="35"/>
    </row>
    <row r="24" spans="2:6" ht="15.75" customHeight="1" x14ac:dyDescent="0.2">
      <c r="B24" s="32"/>
      <c r="C24" s="33"/>
      <c r="F24" s="35"/>
    </row>
    <row r="25" spans="2:6" ht="15.75" customHeight="1" x14ac:dyDescent="0.2">
      <c r="B25" s="32"/>
      <c r="C25" s="33"/>
      <c r="F25" s="35"/>
    </row>
    <row r="26" spans="2:6" ht="15.75" customHeight="1" x14ac:dyDescent="0.2">
      <c r="B26" s="32"/>
      <c r="C26" s="33"/>
      <c r="F26" s="35"/>
    </row>
    <row r="27" spans="2:6" ht="15.75" customHeight="1" x14ac:dyDescent="0.2">
      <c r="B27" s="32"/>
      <c r="C27" s="33"/>
      <c r="F27" s="35"/>
    </row>
    <row r="28" spans="2:6" ht="15.75" customHeight="1" x14ac:dyDescent="0.2">
      <c r="B28" s="32"/>
      <c r="C28" s="33"/>
      <c r="F28" s="35"/>
    </row>
    <row r="29" spans="2:6" ht="15.75" customHeight="1" x14ac:dyDescent="0.2">
      <c r="B29" s="32"/>
      <c r="C29" s="33"/>
      <c r="F29" s="35"/>
    </row>
    <row r="30" spans="2:6" ht="15.75" customHeight="1" x14ac:dyDescent="0.2">
      <c r="B30" s="32"/>
      <c r="C30" s="33"/>
      <c r="F30" s="35"/>
    </row>
    <row r="31" spans="2:6" ht="15.75" customHeight="1" x14ac:dyDescent="0.2">
      <c r="B31" s="32"/>
      <c r="C31" s="33"/>
      <c r="F31" s="35"/>
    </row>
    <row r="32" spans="2:6" ht="15.75" customHeight="1" x14ac:dyDescent="0.2">
      <c r="B32" s="32"/>
      <c r="C32" s="33"/>
      <c r="F32" s="35"/>
    </row>
    <row r="33" spans="2:6" ht="15.75" customHeight="1" x14ac:dyDescent="0.2">
      <c r="B33" s="32"/>
      <c r="C33" s="33"/>
      <c r="F33" s="35"/>
    </row>
    <row r="34" spans="2:6" ht="15.75" customHeight="1" x14ac:dyDescent="0.2">
      <c r="B34" s="32"/>
      <c r="C34" s="33"/>
      <c r="F34" s="35"/>
    </row>
    <row r="35" spans="2:6" ht="15.75" customHeight="1" x14ac:dyDescent="0.2">
      <c r="B35" s="32"/>
      <c r="C35" s="33"/>
      <c r="F35" s="35"/>
    </row>
    <row r="36" spans="2:6" ht="15.75" customHeight="1" x14ac:dyDescent="0.2">
      <c r="B36" s="32"/>
      <c r="C36" s="33"/>
      <c r="F36" s="35"/>
    </row>
    <row r="37" spans="2:6" ht="15.75" customHeight="1" x14ac:dyDescent="0.2">
      <c r="B37" s="32"/>
      <c r="C37" s="33"/>
      <c r="F37" s="35"/>
    </row>
    <row r="38" spans="2:6" ht="15.75" customHeight="1" x14ac:dyDescent="0.2">
      <c r="B38" s="32"/>
      <c r="C38" s="33"/>
      <c r="F38" s="35"/>
    </row>
    <row r="39" spans="2:6" ht="15.75" customHeight="1" x14ac:dyDescent="0.2">
      <c r="B39" s="32"/>
      <c r="C39" s="33"/>
      <c r="F39" s="35"/>
    </row>
    <row r="40" spans="2:6" ht="15.75" customHeight="1" x14ac:dyDescent="0.2">
      <c r="B40" s="32"/>
      <c r="C40" s="33"/>
      <c r="F40" s="35"/>
    </row>
    <row r="41" spans="2:6" ht="15.75" customHeight="1" x14ac:dyDescent="0.2">
      <c r="B41" s="32"/>
      <c r="C41" s="33"/>
      <c r="F41" s="35"/>
    </row>
    <row r="42" spans="2:6" ht="15.75" customHeight="1" x14ac:dyDescent="0.2">
      <c r="B42" s="32"/>
      <c r="C42" s="33"/>
      <c r="F42" s="35"/>
    </row>
    <row r="43" spans="2:6" ht="15.75" customHeight="1" x14ac:dyDescent="0.2">
      <c r="B43" s="32"/>
      <c r="C43" s="33"/>
      <c r="F43" s="35"/>
    </row>
    <row r="44" spans="2:6" ht="15.75" customHeight="1" x14ac:dyDescent="0.2">
      <c r="B44" s="32"/>
      <c r="C44" s="33"/>
      <c r="F44" s="35"/>
    </row>
    <row r="45" spans="2:6" ht="15.75" customHeight="1" x14ac:dyDescent="0.2">
      <c r="B45" s="32"/>
      <c r="C45" s="33"/>
      <c r="F45" s="35"/>
    </row>
    <row r="46" spans="2:6" ht="15.75" customHeight="1" x14ac:dyDescent="0.2">
      <c r="B46" s="32"/>
      <c r="C46" s="33"/>
      <c r="F46" s="35"/>
    </row>
    <row r="47" spans="2:6" ht="15.75" customHeight="1" x14ac:dyDescent="0.2">
      <c r="B47" s="32"/>
      <c r="C47" s="33"/>
      <c r="F47" s="35"/>
    </row>
    <row r="48" spans="2:6" ht="15.75" customHeight="1" x14ac:dyDescent="0.2">
      <c r="B48" s="32"/>
      <c r="C48" s="33"/>
      <c r="F48" s="35"/>
    </row>
    <row r="49" spans="2:6" ht="15.75" customHeight="1" x14ac:dyDescent="0.2">
      <c r="B49" s="32"/>
      <c r="C49" s="33"/>
      <c r="F49" s="35"/>
    </row>
    <row r="50" spans="2:6" ht="15.75" customHeight="1" x14ac:dyDescent="0.2">
      <c r="B50" s="32"/>
      <c r="C50" s="33"/>
      <c r="F50" s="35"/>
    </row>
    <row r="51" spans="2:6" ht="15.75" customHeight="1" x14ac:dyDescent="0.2">
      <c r="B51" s="32"/>
      <c r="C51" s="33"/>
      <c r="F51" s="35"/>
    </row>
    <row r="52" spans="2:6" ht="15.75" customHeight="1" x14ac:dyDescent="0.2">
      <c r="B52" s="32"/>
      <c r="C52" s="33"/>
      <c r="F52" s="35"/>
    </row>
    <row r="53" spans="2:6" ht="15.75" customHeight="1" x14ac:dyDescent="0.2">
      <c r="B53" s="32"/>
      <c r="C53" s="33"/>
      <c r="F53" s="35"/>
    </row>
    <row r="54" spans="2:6" ht="15.75" customHeight="1" x14ac:dyDescent="0.2">
      <c r="B54" s="32"/>
      <c r="C54" s="33"/>
      <c r="F54" s="35"/>
    </row>
    <row r="55" spans="2:6" ht="15.75" customHeight="1" x14ac:dyDescent="0.2">
      <c r="B55" s="32"/>
      <c r="C55" s="33"/>
      <c r="F55" s="35"/>
    </row>
    <row r="56" spans="2:6" ht="15.75" customHeight="1" x14ac:dyDescent="0.2">
      <c r="B56" s="32"/>
      <c r="C56" s="33"/>
      <c r="F56" s="35"/>
    </row>
    <row r="57" spans="2:6" ht="15.75" customHeight="1" x14ac:dyDescent="0.2">
      <c r="B57" s="32"/>
      <c r="C57" s="33"/>
      <c r="F57" s="35"/>
    </row>
    <row r="58" spans="2:6" ht="15.75" customHeight="1" x14ac:dyDescent="0.2">
      <c r="B58" s="32"/>
      <c r="C58" s="33"/>
      <c r="F58" s="35"/>
    </row>
    <row r="59" spans="2:6" ht="15.75" customHeight="1" x14ac:dyDescent="0.2">
      <c r="B59" s="32"/>
      <c r="C59" s="33"/>
      <c r="F59" s="35"/>
    </row>
    <row r="60" spans="2:6" ht="15.75" customHeight="1" x14ac:dyDescent="0.2">
      <c r="B60" s="32"/>
      <c r="C60" s="33"/>
      <c r="F60" s="35"/>
    </row>
    <row r="61" spans="2:6" ht="15.75" customHeight="1" x14ac:dyDescent="0.2">
      <c r="B61" s="32"/>
      <c r="C61" s="33"/>
      <c r="F61" s="35"/>
    </row>
    <row r="62" spans="2:6" ht="15.75" customHeight="1" x14ac:dyDescent="0.2">
      <c r="B62" s="32"/>
      <c r="C62" s="33"/>
      <c r="F62" s="35"/>
    </row>
    <row r="63" spans="2:6" ht="15.75" customHeight="1" x14ac:dyDescent="0.2">
      <c r="B63" s="32"/>
      <c r="C63" s="33"/>
      <c r="F63" s="35"/>
    </row>
    <row r="64" spans="2:6" ht="15.75" customHeight="1" x14ac:dyDescent="0.2">
      <c r="B64" s="32"/>
      <c r="C64" s="33"/>
      <c r="F64" s="35"/>
    </row>
    <row r="65" spans="2:6" ht="15.75" customHeight="1" x14ac:dyDescent="0.2">
      <c r="B65" s="32"/>
      <c r="C65" s="33"/>
      <c r="F65" s="35"/>
    </row>
    <row r="66" spans="2:6" ht="15.75" customHeight="1" x14ac:dyDescent="0.2">
      <c r="B66" s="32"/>
      <c r="C66" s="33"/>
      <c r="F66" s="35"/>
    </row>
    <row r="67" spans="2:6" ht="15.75" customHeight="1" x14ac:dyDescent="0.2">
      <c r="B67" s="32"/>
      <c r="C67" s="33"/>
      <c r="F67" s="35"/>
    </row>
    <row r="68" spans="2:6" ht="15.75" customHeight="1" x14ac:dyDescent="0.2">
      <c r="B68" s="32"/>
      <c r="C68" s="33"/>
      <c r="F68" s="35"/>
    </row>
    <row r="69" spans="2:6" ht="15.75" customHeight="1" x14ac:dyDescent="0.2">
      <c r="B69" s="32"/>
      <c r="C69" s="33"/>
      <c r="F69" s="35"/>
    </row>
    <row r="70" spans="2:6" ht="15.75" customHeight="1" x14ac:dyDescent="0.2">
      <c r="B70" s="32"/>
      <c r="C70" s="33"/>
      <c r="F70" s="35"/>
    </row>
    <row r="71" spans="2:6" ht="15.75" customHeight="1" x14ac:dyDescent="0.2">
      <c r="B71" s="32"/>
      <c r="C71" s="33"/>
      <c r="F71" s="35"/>
    </row>
    <row r="72" spans="2:6" ht="15.75" customHeight="1" x14ac:dyDescent="0.2">
      <c r="B72" s="32"/>
      <c r="C72" s="33"/>
      <c r="F72" s="35"/>
    </row>
    <row r="73" spans="2:6" ht="15.75" customHeight="1" x14ac:dyDescent="0.2">
      <c r="B73" s="32"/>
      <c r="C73" s="33"/>
      <c r="F73" s="35"/>
    </row>
    <row r="74" spans="2:6" ht="15.75" customHeight="1" x14ac:dyDescent="0.2">
      <c r="B74" s="32"/>
      <c r="C74" s="33"/>
      <c r="F74" s="35"/>
    </row>
    <row r="75" spans="2:6" ht="15.75" customHeight="1" x14ac:dyDescent="0.2">
      <c r="B75" s="32"/>
      <c r="C75" s="33"/>
      <c r="F75" s="35"/>
    </row>
    <row r="76" spans="2:6" ht="15" x14ac:dyDescent="0.2">
      <c r="B76" s="32"/>
      <c r="C76" s="33"/>
      <c r="F76" s="35"/>
    </row>
    <row r="77" spans="2:6" ht="15" x14ac:dyDescent="0.2">
      <c r="B77" s="32"/>
      <c r="C77" s="33"/>
      <c r="F77" s="35"/>
    </row>
    <row r="78" spans="2:6" ht="15" x14ac:dyDescent="0.2">
      <c r="B78" s="32"/>
      <c r="C78" s="33"/>
      <c r="F78" s="35"/>
    </row>
    <row r="79" spans="2:6" ht="15" x14ac:dyDescent="0.2">
      <c r="B79" s="32"/>
      <c r="C79" s="33"/>
      <c r="F79" s="35"/>
    </row>
    <row r="80" spans="2:6" ht="15" x14ac:dyDescent="0.2">
      <c r="B80" s="32"/>
      <c r="C80" s="33"/>
      <c r="F80" s="35"/>
    </row>
    <row r="81" spans="2:6" ht="15" x14ac:dyDescent="0.2">
      <c r="B81" s="32"/>
      <c r="C81" s="33"/>
      <c r="F81" s="35"/>
    </row>
    <row r="82" spans="2:6" ht="15" x14ac:dyDescent="0.2">
      <c r="B82" s="32"/>
      <c r="C82" s="33"/>
      <c r="F82" s="35"/>
    </row>
    <row r="83" spans="2:6" ht="15" x14ac:dyDescent="0.2">
      <c r="B83" s="32"/>
      <c r="C83" s="33"/>
      <c r="F83" s="35"/>
    </row>
    <row r="84" spans="2:6" ht="15" x14ac:dyDescent="0.2">
      <c r="B84" s="32"/>
      <c r="C84" s="33"/>
      <c r="F84" s="35"/>
    </row>
    <row r="85" spans="2:6" ht="15" x14ac:dyDescent="0.2">
      <c r="B85" s="32"/>
      <c r="C85" s="33"/>
      <c r="F85" s="35"/>
    </row>
    <row r="86" spans="2:6" ht="15" x14ac:dyDescent="0.2">
      <c r="B86" s="32"/>
      <c r="C86" s="33"/>
      <c r="F86" s="35"/>
    </row>
    <row r="87" spans="2:6" ht="15" x14ac:dyDescent="0.2">
      <c r="B87" s="32"/>
      <c r="C87" s="33"/>
      <c r="F87" s="35"/>
    </row>
    <row r="88" spans="2:6" ht="15" x14ac:dyDescent="0.2">
      <c r="B88" s="32"/>
      <c r="C88" s="33"/>
      <c r="F88" s="35"/>
    </row>
    <row r="89" spans="2:6" ht="15" x14ac:dyDescent="0.2">
      <c r="B89" s="32"/>
      <c r="C89" s="33"/>
      <c r="F89" s="35"/>
    </row>
    <row r="90" spans="2:6" ht="15" x14ac:dyDescent="0.2">
      <c r="B90" s="32"/>
      <c r="C90" s="33"/>
      <c r="F90" s="35"/>
    </row>
    <row r="91" spans="2:6" ht="15" x14ac:dyDescent="0.2">
      <c r="B91" s="32"/>
      <c r="C91" s="33"/>
      <c r="F91" s="35"/>
    </row>
    <row r="92" spans="2:6" ht="15" x14ac:dyDescent="0.2">
      <c r="B92" s="32"/>
      <c r="C92" s="33"/>
      <c r="F92" s="35"/>
    </row>
    <row r="93" spans="2:6" ht="15" x14ac:dyDescent="0.2">
      <c r="B93" s="32"/>
      <c r="C93" s="33"/>
      <c r="F93" s="35"/>
    </row>
    <row r="94" spans="2:6" ht="15" x14ac:dyDescent="0.2">
      <c r="B94" s="32"/>
      <c r="C94" s="33"/>
      <c r="F94" s="35"/>
    </row>
    <row r="95" spans="2:6" ht="15" x14ac:dyDescent="0.2">
      <c r="B95" s="32"/>
      <c r="C95" s="33"/>
      <c r="F95" s="35"/>
    </row>
    <row r="96" spans="2:6" ht="15" x14ac:dyDescent="0.2">
      <c r="B96" s="32"/>
      <c r="C96" s="33"/>
      <c r="F96" s="35"/>
    </row>
    <row r="97" spans="2:6" ht="15" x14ac:dyDescent="0.2">
      <c r="B97" s="32"/>
      <c r="C97" s="33"/>
      <c r="F97" s="35"/>
    </row>
    <row r="98" spans="2:6" ht="15" x14ac:dyDescent="0.2">
      <c r="B98" s="32"/>
      <c r="C98" s="33"/>
      <c r="F98" s="35"/>
    </row>
    <row r="99" spans="2:6" ht="15" x14ac:dyDescent="0.2">
      <c r="B99" s="32"/>
      <c r="C99" s="33"/>
      <c r="F99" s="35"/>
    </row>
    <row r="100" spans="2:6" ht="15" x14ac:dyDescent="0.2">
      <c r="B100" s="32"/>
      <c r="C100" s="33"/>
      <c r="F100" s="35"/>
    </row>
    <row r="101" spans="2:6" ht="15" x14ac:dyDescent="0.2">
      <c r="B101" s="32"/>
      <c r="C101" s="33"/>
      <c r="F101" s="35"/>
    </row>
    <row r="102" spans="2:6" ht="15" x14ac:dyDescent="0.2">
      <c r="B102" s="32"/>
      <c r="C102" s="33"/>
      <c r="F102" s="35"/>
    </row>
    <row r="103" spans="2:6" ht="15" x14ac:dyDescent="0.2">
      <c r="B103" s="32"/>
      <c r="C103" s="33"/>
      <c r="F103" s="35"/>
    </row>
    <row r="104" spans="2:6" ht="15" x14ac:dyDescent="0.2">
      <c r="B104" s="32"/>
      <c r="C104" s="33"/>
      <c r="F104" s="35"/>
    </row>
    <row r="105" spans="2:6" ht="15" x14ac:dyDescent="0.2">
      <c r="B105" s="32"/>
      <c r="C105" s="33"/>
      <c r="F105" s="35"/>
    </row>
    <row r="106" spans="2:6" ht="15" x14ac:dyDescent="0.2">
      <c r="B106" s="32"/>
      <c r="C106" s="33"/>
      <c r="F106" s="35"/>
    </row>
    <row r="107" spans="2:6" ht="15" x14ac:dyDescent="0.2">
      <c r="B107" s="32"/>
      <c r="C107" s="33"/>
      <c r="F107" s="35"/>
    </row>
    <row r="108" spans="2:6" ht="15" x14ac:dyDescent="0.2">
      <c r="B108" s="32"/>
      <c r="C108" s="33"/>
      <c r="F108" s="35"/>
    </row>
    <row r="109" spans="2:6" ht="15" x14ac:dyDescent="0.2">
      <c r="B109" s="32"/>
      <c r="C109" s="33"/>
      <c r="F109" s="35"/>
    </row>
    <row r="110" spans="2:6" ht="15" x14ac:dyDescent="0.2">
      <c r="B110" s="32"/>
      <c r="C110" s="33"/>
      <c r="F110" s="35"/>
    </row>
    <row r="111" spans="2:6" ht="15" x14ac:dyDescent="0.2">
      <c r="B111" s="32"/>
      <c r="C111" s="33"/>
      <c r="F111" s="35"/>
    </row>
    <row r="112" spans="2:6" ht="15" x14ac:dyDescent="0.2">
      <c r="B112" s="32"/>
      <c r="C112" s="33"/>
      <c r="F112" s="35"/>
    </row>
    <row r="113" spans="2:6" ht="15" x14ac:dyDescent="0.2">
      <c r="B113" s="32"/>
      <c r="C113" s="33"/>
      <c r="F113" s="35"/>
    </row>
    <row r="114" spans="2:6" ht="15" x14ac:dyDescent="0.2">
      <c r="B114" s="32"/>
      <c r="C114" s="33"/>
      <c r="F114" s="35"/>
    </row>
    <row r="115" spans="2:6" ht="15" x14ac:dyDescent="0.2">
      <c r="B115" s="32"/>
      <c r="C115" s="33"/>
      <c r="F115" s="35"/>
    </row>
    <row r="116" spans="2:6" ht="15" x14ac:dyDescent="0.2">
      <c r="B116" s="32"/>
      <c r="C116" s="33"/>
      <c r="F116" s="35"/>
    </row>
    <row r="117" spans="2:6" ht="15" x14ac:dyDescent="0.2">
      <c r="B117" s="32"/>
      <c r="C117" s="33"/>
      <c r="F117" s="35"/>
    </row>
    <row r="118" spans="2:6" ht="15" x14ac:dyDescent="0.2">
      <c r="B118" s="32"/>
      <c r="C118" s="33"/>
      <c r="F118" s="35"/>
    </row>
    <row r="119" spans="2:6" ht="15" x14ac:dyDescent="0.2">
      <c r="B119" s="32"/>
      <c r="C119" s="33"/>
      <c r="F119" s="35"/>
    </row>
    <row r="120" spans="2:6" ht="15" x14ac:dyDescent="0.2">
      <c r="B120" s="32"/>
      <c r="C120" s="33"/>
      <c r="F120" s="35"/>
    </row>
    <row r="121" spans="2:6" ht="15" x14ac:dyDescent="0.2">
      <c r="B121" s="32"/>
      <c r="C121" s="33"/>
      <c r="F121" s="35"/>
    </row>
    <row r="122" spans="2:6" ht="15" x14ac:dyDescent="0.2">
      <c r="B122" s="32"/>
      <c r="C122" s="33"/>
      <c r="F122" s="35"/>
    </row>
    <row r="123" spans="2:6" ht="15" x14ac:dyDescent="0.2">
      <c r="B123" s="32"/>
      <c r="C123" s="33"/>
      <c r="F123" s="35"/>
    </row>
    <row r="124" spans="2:6" ht="15" x14ac:dyDescent="0.2">
      <c r="B124" s="32"/>
      <c r="C124" s="33"/>
      <c r="F124" s="35"/>
    </row>
    <row r="125" spans="2:6" ht="15" x14ac:dyDescent="0.2">
      <c r="B125" s="32"/>
      <c r="C125" s="33"/>
      <c r="F125" s="35"/>
    </row>
    <row r="126" spans="2:6" ht="15" x14ac:dyDescent="0.2">
      <c r="B126" s="32"/>
      <c r="C126" s="33"/>
      <c r="F126" s="35"/>
    </row>
    <row r="127" spans="2:6" ht="15" x14ac:dyDescent="0.2">
      <c r="B127" s="32"/>
      <c r="C127" s="33"/>
      <c r="F127" s="35"/>
    </row>
    <row r="128" spans="2:6" ht="15" x14ac:dyDescent="0.2">
      <c r="B128" s="32"/>
      <c r="C128" s="33"/>
      <c r="F128" s="35"/>
    </row>
    <row r="129" spans="2:6" ht="15" x14ac:dyDescent="0.2">
      <c r="B129" s="32"/>
      <c r="C129" s="33"/>
      <c r="F129" s="35"/>
    </row>
    <row r="130" spans="2:6" ht="15" x14ac:dyDescent="0.2">
      <c r="B130" s="32"/>
      <c r="C130" s="33"/>
      <c r="F130" s="35"/>
    </row>
    <row r="131" spans="2:6" ht="15" x14ac:dyDescent="0.2">
      <c r="B131" s="32"/>
      <c r="C131" s="33"/>
      <c r="F131" s="35"/>
    </row>
    <row r="132" spans="2:6" ht="15" x14ac:dyDescent="0.2">
      <c r="B132" s="32"/>
      <c r="C132" s="33"/>
      <c r="F132" s="35"/>
    </row>
    <row r="133" spans="2:6" ht="15" x14ac:dyDescent="0.2">
      <c r="B133" s="32"/>
      <c r="C133" s="33"/>
      <c r="F133" s="35"/>
    </row>
    <row r="134" spans="2:6" ht="15" x14ac:dyDescent="0.2">
      <c r="B134" s="32"/>
      <c r="C134" s="33"/>
      <c r="F134" s="35"/>
    </row>
    <row r="135" spans="2:6" ht="15" x14ac:dyDescent="0.2">
      <c r="B135" s="32"/>
      <c r="C135" s="33"/>
      <c r="F135" s="35"/>
    </row>
    <row r="136" spans="2:6" ht="15" x14ac:dyDescent="0.2">
      <c r="B136" s="32"/>
      <c r="C136" s="33"/>
      <c r="F136" s="35"/>
    </row>
    <row r="137" spans="2:6" ht="15" x14ac:dyDescent="0.2">
      <c r="B137" s="32"/>
      <c r="C137" s="33"/>
      <c r="F137" s="35"/>
    </row>
    <row r="138" spans="2:6" ht="15" x14ac:dyDescent="0.2">
      <c r="B138" s="32"/>
      <c r="C138" s="33"/>
      <c r="F138" s="35"/>
    </row>
    <row r="139" spans="2:6" ht="15" x14ac:dyDescent="0.2">
      <c r="B139" s="32"/>
      <c r="C139" s="33"/>
      <c r="F139" s="35"/>
    </row>
    <row r="140" spans="2:6" ht="15" x14ac:dyDescent="0.2">
      <c r="B140" s="32"/>
      <c r="C140" s="33"/>
      <c r="F140" s="35"/>
    </row>
    <row r="141" spans="2:6" ht="15" x14ac:dyDescent="0.2">
      <c r="B141" s="32"/>
      <c r="C141" s="33"/>
      <c r="F141" s="35"/>
    </row>
    <row r="142" spans="2:6" ht="15" x14ac:dyDescent="0.2">
      <c r="B142" s="32"/>
      <c r="C142" s="33"/>
      <c r="F142" s="35"/>
    </row>
    <row r="143" spans="2:6" ht="15" x14ac:dyDescent="0.2">
      <c r="B143" s="32"/>
      <c r="C143" s="33"/>
      <c r="F143" s="35"/>
    </row>
    <row r="144" spans="2:6" ht="15" x14ac:dyDescent="0.2">
      <c r="B144" s="32"/>
      <c r="C144" s="33"/>
      <c r="F144" s="35"/>
    </row>
    <row r="145" spans="2:6" ht="15" x14ac:dyDescent="0.2">
      <c r="B145" s="32"/>
      <c r="C145" s="33"/>
      <c r="F145" s="35"/>
    </row>
    <row r="146" spans="2:6" ht="15" x14ac:dyDescent="0.2">
      <c r="B146" s="32"/>
      <c r="C146" s="33"/>
      <c r="F146" s="35"/>
    </row>
    <row r="147" spans="2:6" ht="15" x14ac:dyDescent="0.2">
      <c r="B147" s="32"/>
      <c r="C147" s="33"/>
      <c r="F147" s="35"/>
    </row>
    <row r="148" spans="2:6" ht="15" x14ac:dyDescent="0.2">
      <c r="B148" s="32"/>
      <c r="C148" s="33"/>
      <c r="F148" s="35"/>
    </row>
    <row r="149" spans="2:6" ht="15" x14ac:dyDescent="0.2">
      <c r="B149" s="32"/>
      <c r="C149" s="33"/>
      <c r="F149" s="35"/>
    </row>
    <row r="150" spans="2:6" ht="15" x14ac:dyDescent="0.2">
      <c r="B150" s="32"/>
      <c r="C150" s="33"/>
      <c r="F150" s="35"/>
    </row>
    <row r="151" spans="2:6" ht="15" x14ac:dyDescent="0.2">
      <c r="B151" s="32"/>
      <c r="C151" s="33"/>
      <c r="F151" s="35"/>
    </row>
    <row r="152" spans="2:6" ht="15" x14ac:dyDescent="0.2">
      <c r="B152" s="32"/>
      <c r="C152" s="33"/>
      <c r="F152" s="35"/>
    </row>
    <row r="153" spans="2:6" ht="15" x14ac:dyDescent="0.2">
      <c r="B153" s="32"/>
      <c r="C153" s="33"/>
      <c r="F153" s="35"/>
    </row>
    <row r="154" spans="2:6" ht="15" x14ac:dyDescent="0.2">
      <c r="B154" s="32"/>
      <c r="C154" s="33"/>
      <c r="F154" s="35"/>
    </row>
    <row r="155" spans="2:6" ht="15" x14ac:dyDescent="0.2">
      <c r="B155" s="32"/>
      <c r="C155" s="33"/>
      <c r="F155" s="35"/>
    </row>
    <row r="156" spans="2:6" ht="15" x14ac:dyDescent="0.2">
      <c r="B156" s="32"/>
      <c r="C156" s="33"/>
      <c r="F156" s="35"/>
    </row>
    <row r="157" spans="2:6" ht="15" x14ac:dyDescent="0.2">
      <c r="B157" s="32"/>
      <c r="C157" s="33"/>
      <c r="F157" s="35"/>
    </row>
    <row r="158" spans="2:6" ht="15" x14ac:dyDescent="0.2">
      <c r="B158" s="32"/>
      <c r="C158" s="33"/>
      <c r="F158" s="35"/>
    </row>
    <row r="159" spans="2:6" ht="15" x14ac:dyDescent="0.2">
      <c r="B159" s="32"/>
      <c r="C159" s="33"/>
      <c r="F159" s="35"/>
    </row>
    <row r="160" spans="2:6" ht="15" x14ac:dyDescent="0.2">
      <c r="B160" s="32"/>
      <c r="C160" s="33"/>
      <c r="F160" s="35"/>
    </row>
    <row r="161" spans="2:6" ht="15" x14ac:dyDescent="0.2">
      <c r="B161" s="32"/>
      <c r="C161" s="33"/>
      <c r="F161" s="35"/>
    </row>
    <row r="162" spans="2:6" ht="15" x14ac:dyDescent="0.2">
      <c r="B162" s="32"/>
      <c r="C162" s="33"/>
      <c r="F162" s="35"/>
    </row>
    <row r="163" spans="2:6" ht="15" x14ac:dyDescent="0.2">
      <c r="B163" s="32"/>
      <c r="C163" s="33"/>
      <c r="F163" s="35"/>
    </row>
    <row r="164" spans="2:6" ht="15" x14ac:dyDescent="0.2">
      <c r="B164" s="32"/>
      <c r="C164" s="33"/>
      <c r="F164" s="35"/>
    </row>
    <row r="165" spans="2:6" ht="15" x14ac:dyDescent="0.2">
      <c r="B165" s="32"/>
      <c r="C165" s="33"/>
      <c r="F165" s="35"/>
    </row>
    <row r="166" spans="2:6" ht="15" x14ac:dyDescent="0.2">
      <c r="B166" s="32"/>
      <c r="C166" s="33"/>
      <c r="F166" s="35"/>
    </row>
    <row r="167" spans="2:6" ht="15" x14ac:dyDescent="0.2">
      <c r="B167" s="32"/>
      <c r="C167" s="33"/>
      <c r="F167" s="35"/>
    </row>
    <row r="168" spans="2:6" ht="15" x14ac:dyDescent="0.2">
      <c r="B168" s="32"/>
      <c r="C168" s="33"/>
      <c r="F168" s="35"/>
    </row>
    <row r="169" spans="2:6" ht="15" x14ac:dyDescent="0.2">
      <c r="B169" s="32"/>
      <c r="C169" s="33"/>
      <c r="F169" s="35"/>
    </row>
    <row r="170" spans="2:6" ht="15" x14ac:dyDescent="0.2">
      <c r="B170" s="32"/>
      <c r="C170" s="33"/>
      <c r="F170" s="35"/>
    </row>
    <row r="171" spans="2:6" ht="15" x14ac:dyDescent="0.2">
      <c r="B171" s="32"/>
      <c r="C171" s="33"/>
      <c r="F171" s="35"/>
    </row>
    <row r="172" spans="2:6" ht="15" x14ac:dyDescent="0.2">
      <c r="B172" s="32"/>
      <c r="C172" s="33"/>
      <c r="F172" s="35"/>
    </row>
    <row r="173" spans="2:6" ht="15" x14ac:dyDescent="0.2">
      <c r="B173" s="32"/>
      <c r="C173" s="33"/>
      <c r="F173" s="35"/>
    </row>
    <row r="174" spans="2:6" ht="15" x14ac:dyDescent="0.2">
      <c r="B174" s="32"/>
      <c r="C174" s="33"/>
      <c r="F174" s="35"/>
    </row>
    <row r="175" spans="2:6" ht="15" x14ac:dyDescent="0.2">
      <c r="B175" s="32"/>
      <c r="C175" s="33"/>
      <c r="F175" s="35"/>
    </row>
    <row r="176" spans="2:6" ht="15" x14ac:dyDescent="0.2">
      <c r="B176" s="32"/>
      <c r="C176" s="33"/>
      <c r="F176" s="35"/>
    </row>
    <row r="177" spans="2:6" ht="15" x14ac:dyDescent="0.2">
      <c r="B177" s="32"/>
      <c r="C177" s="33"/>
      <c r="F177" s="35"/>
    </row>
    <row r="178" spans="2:6" ht="15" x14ac:dyDescent="0.2">
      <c r="B178" s="32"/>
      <c r="C178" s="33"/>
      <c r="F178" s="35"/>
    </row>
    <row r="179" spans="2:6" ht="15" x14ac:dyDescent="0.2">
      <c r="B179" s="32"/>
      <c r="C179" s="33"/>
      <c r="F179" s="35"/>
    </row>
    <row r="180" spans="2:6" ht="15" x14ac:dyDescent="0.2">
      <c r="B180" s="32"/>
      <c r="C180" s="33"/>
      <c r="F180" s="35"/>
    </row>
    <row r="181" spans="2:6" ht="15" x14ac:dyDescent="0.2">
      <c r="B181" s="32"/>
      <c r="C181" s="33"/>
      <c r="F181" s="35"/>
    </row>
    <row r="182" spans="2:6" ht="15" x14ac:dyDescent="0.2">
      <c r="B182" s="32"/>
      <c r="C182" s="33"/>
      <c r="F182" s="35"/>
    </row>
    <row r="183" spans="2:6" ht="15" x14ac:dyDescent="0.2">
      <c r="B183" s="32"/>
      <c r="C183" s="33"/>
      <c r="F183" s="35"/>
    </row>
    <row r="184" spans="2:6" ht="15" x14ac:dyDescent="0.2">
      <c r="B184" s="32"/>
      <c r="C184" s="33"/>
      <c r="F184" s="35"/>
    </row>
    <row r="185" spans="2:6" ht="15" x14ac:dyDescent="0.2">
      <c r="B185" s="32"/>
      <c r="C185" s="33"/>
      <c r="F185" s="35"/>
    </row>
    <row r="186" spans="2:6" ht="15" x14ac:dyDescent="0.2">
      <c r="B186" s="32"/>
      <c r="C186" s="33"/>
      <c r="F186" s="35"/>
    </row>
    <row r="187" spans="2:6" ht="15" x14ac:dyDescent="0.2">
      <c r="B187" s="32"/>
      <c r="C187" s="33"/>
      <c r="F187" s="35"/>
    </row>
    <row r="188" spans="2:6" ht="15" x14ac:dyDescent="0.2">
      <c r="B188" s="32"/>
      <c r="C188" s="33"/>
      <c r="F188" s="35"/>
    </row>
    <row r="189" spans="2:6" ht="15" x14ac:dyDescent="0.2">
      <c r="B189" s="32"/>
      <c r="C189" s="33"/>
      <c r="F189" s="35"/>
    </row>
    <row r="190" spans="2:6" ht="15" x14ac:dyDescent="0.2">
      <c r="B190" s="32"/>
      <c r="C190" s="33"/>
      <c r="F190" s="35"/>
    </row>
    <row r="191" spans="2:6" ht="15" x14ac:dyDescent="0.2">
      <c r="B191" s="32"/>
      <c r="C191" s="33"/>
      <c r="F191" s="35"/>
    </row>
    <row r="192" spans="2:6" ht="15" x14ac:dyDescent="0.2">
      <c r="B192" s="32"/>
      <c r="C192" s="33"/>
      <c r="F192" s="35"/>
    </row>
    <row r="193" spans="2:6" ht="15" x14ac:dyDescent="0.2">
      <c r="B193" s="32"/>
      <c r="C193" s="33"/>
      <c r="F193" s="35"/>
    </row>
    <row r="194" spans="2:6" ht="15" x14ac:dyDescent="0.2">
      <c r="B194" s="32"/>
      <c r="C194" s="33"/>
      <c r="F194" s="35"/>
    </row>
    <row r="195" spans="2:6" ht="15" x14ac:dyDescent="0.2">
      <c r="B195" s="32"/>
      <c r="C195" s="33"/>
      <c r="F195" s="35"/>
    </row>
    <row r="196" spans="2:6" ht="15" x14ac:dyDescent="0.2">
      <c r="B196" s="32"/>
      <c r="C196" s="33"/>
      <c r="F196" s="35"/>
    </row>
    <row r="197" spans="2:6" ht="15" x14ac:dyDescent="0.2">
      <c r="B197" s="32"/>
      <c r="C197" s="33"/>
      <c r="F197" s="35"/>
    </row>
    <row r="198" spans="2:6" ht="15" x14ac:dyDescent="0.2">
      <c r="B198" s="32"/>
      <c r="C198" s="33"/>
      <c r="F198" s="35"/>
    </row>
    <row r="199" spans="2:6" ht="15" x14ac:dyDescent="0.2">
      <c r="B199" s="32"/>
      <c r="C199" s="33"/>
      <c r="F199" s="35"/>
    </row>
    <row r="200" spans="2:6" ht="15" x14ac:dyDescent="0.2">
      <c r="B200" s="32"/>
      <c r="C200" s="33"/>
      <c r="F200" s="35"/>
    </row>
    <row r="201" spans="2:6" ht="15" x14ac:dyDescent="0.2">
      <c r="B201" s="32"/>
      <c r="C201" s="33"/>
      <c r="F201" s="35"/>
    </row>
    <row r="202" spans="2:6" ht="15" x14ac:dyDescent="0.2">
      <c r="B202" s="32"/>
      <c r="C202" s="33"/>
      <c r="F202" s="35"/>
    </row>
    <row r="203" spans="2:6" ht="15" x14ac:dyDescent="0.2">
      <c r="B203" s="32"/>
      <c r="C203" s="33"/>
      <c r="F203" s="35"/>
    </row>
    <row r="204" spans="2:6" ht="15" x14ac:dyDescent="0.2">
      <c r="B204" s="32"/>
      <c r="C204" s="33"/>
      <c r="F204" s="35"/>
    </row>
    <row r="205" spans="2:6" ht="15" x14ac:dyDescent="0.2">
      <c r="B205" s="32"/>
      <c r="C205" s="33"/>
      <c r="F205" s="35"/>
    </row>
    <row r="206" spans="2:6" ht="15" x14ac:dyDescent="0.2">
      <c r="B206" s="32"/>
      <c r="C206" s="33"/>
      <c r="F206" s="35"/>
    </row>
    <row r="207" spans="2:6" ht="15" x14ac:dyDescent="0.2">
      <c r="B207" s="32"/>
      <c r="C207" s="33"/>
      <c r="F207" s="35"/>
    </row>
    <row r="208" spans="2:6" ht="15" x14ac:dyDescent="0.2">
      <c r="B208" s="32"/>
      <c r="C208" s="33"/>
      <c r="F208" s="35"/>
    </row>
    <row r="209" spans="2:6" ht="15" x14ac:dyDescent="0.2">
      <c r="B209" s="32"/>
      <c r="C209" s="33"/>
      <c r="F209" s="35"/>
    </row>
    <row r="210" spans="2:6" ht="15" x14ac:dyDescent="0.2">
      <c r="B210" s="32"/>
      <c r="C210" s="33"/>
      <c r="F210" s="35"/>
    </row>
    <row r="211" spans="2:6" ht="15" x14ac:dyDescent="0.2">
      <c r="B211" s="32"/>
      <c r="C211" s="33"/>
      <c r="F211" s="35"/>
    </row>
    <row r="212" spans="2:6" ht="15" x14ac:dyDescent="0.2">
      <c r="B212" s="32"/>
      <c r="C212" s="33"/>
      <c r="F212" s="35"/>
    </row>
    <row r="213" spans="2:6" ht="15" x14ac:dyDescent="0.2">
      <c r="B213" s="32"/>
      <c r="C213" s="33"/>
      <c r="F213" s="35"/>
    </row>
    <row r="214" spans="2:6" ht="15" x14ac:dyDescent="0.2">
      <c r="B214" s="32"/>
      <c r="C214" s="33"/>
      <c r="F214" s="35"/>
    </row>
    <row r="215" spans="2:6" ht="15" x14ac:dyDescent="0.2">
      <c r="B215" s="32"/>
      <c r="C215" s="33"/>
      <c r="F215" s="35"/>
    </row>
    <row r="216" spans="2:6" ht="15" x14ac:dyDescent="0.2">
      <c r="B216" s="32"/>
      <c r="C216" s="33"/>
      <c r="F216" s="35"/>
    </row>
    <row r="217" spans="2:6" ht="15" x14ac:dyDescent="0.2">
      <c r="B217" s="32"/>
      <c r="C217" s="33"/>
      <c r="F217" s="35"/>
    </row>
    <row r="218" spans="2:6" ht="15" x14ac:dyDescent="0.2">
      <c r="B218" s="32"/>
      <c r="C218" s="33"/>
      <c r="F218" s="35"/>
    </row>
    <row r="219" spans="2:6" ht="15" x14ac:dyDescent="0.2">
      <c r="B219" s="32"/>
      <c r="C219" s="33"/>
      <c r="F219" s="35"/>
    </row>
    <row r="220" spans="2:6" ht="15" x14ac:dyDescent="0.2">
      <c r="B220" s="32"/>
      <c r="C220" s="33"/>
      <c r="F220" s="35"/>
    </row>
    <row r="221" spans="2:6" ht="15" x14ac:dyDescent="0.2">
      <c r="B221" s="32"/>
      <c r="C221" s="33"/>
      <c r="F221" s="35"/>
    </row>
    <row r="222" spans="2:6" ht="15" x14ac:dyDescent="0.2">
      <c r="B222" s="32"/>
      <c r="C222" s="33"/>
      <c r="F222" s="35"/>
    </row>
    <row r="223" spans="2:6" ht="15" x14ac:dyDescent="0.2">
      <c r="B223" s="32"/>
      <c r="C223" s="33"/>
      <c r="F223" s="35"/>
    </row>
    <row r="224" spans="2:6" ht="15" x14ac:dyDescent="0.2">
      <c r="B224" s="32"/>
      <c r="C224" s="33"/>
      <c r="F224" s="35"/>
    </row>
    <row r="225" spans="2:6" ht="15" x14ac:dyDescent="0.2">
      <c r="B225" s="32"/>
      <c r="C225" s="33"/>
      <c r="F225" s="35"/>
    </row>
    <row r="226" spans="2:6" ht="15" x14ac:dyDescent="0.2">
      <c r="B226" s="32"/>
      <c r="C226" s="33"/>
      <c r="F226" s="35"/>
    </row>
    <row r="227" spans="2:6" ht="15" x14ac:dyDescent="0.2">
      <c r="B227" s="32"/>
      <c r="C227" s="33"/>
      <c r="F227" s="35"/>
    </row>
    <row r="228" spans="2:6" ht="15" x14ac:dyDescent="0.2">
      <c r="B228" s="32"/>
      <c r="C228" s="33"/>
      <c r="F228" s="35"/>
    </row>
    <row r="229" spans="2:6" ht="15" x14ac:dyDescent="0.2">
      <c r="B229" s="32"/>
      <c r="C229" s="33"/>
      <c r="F229" s="35"/>
    </row>
    <row r="230" spans="2:6" ht="15" x14ac:dyDescent="0.2">
      <c r="B230" s="32"/>
      <c r="C230" s="33"/>
      <c r="F230" s="35"/>
    </row>
    <row r="231" spans="2:6" ht="15" x14ac:dyDescent="0.2">
      <c r="B231" s="32"/>
      <c r="C231" s="33"/>
      <c r="F231" s="35"/>
    </row>
    <row r="232" spans="2:6" ht="15" x14ac:dyDescent="0.2">
      <c r="B232" s="32"/>
      <c r="C232" s="33"/>
      <c r="F232" s="35"/>
    </row>
    <row r="233" spans="2:6" ht="15" x14ac:dyDescent="0.2">
      <c r="B233" s="32"/>
      <c r="C233" s="33"/>
      <c r="F233" s="35"/>
    </row>
    <row r="234" spans="2:6" ht="15" x14ac:dyDescent="0.2">
      <c r="B234" s="32"/>
      <c r="C234" s="33"/>
      <c r="F234" s="35"/>
    </row>
    <row r="235" spans="2:6" ht="15" x14ac:dyDescent="0.2">
      <c r="B235" s="32"/>
      <c r="C235" s="33"/>
      <c r="F235" s="35"/>
    </row>
    <row r="236" spans="2:6" ht="15" x14ac:dyDescent="0.2">
      <c r="B236" s="32"/>
      <c r="C236" s="33"/>
      <c r="F236" s="35"/>
    </row>
    <row r="237" spans="2:6" ht="15" x14ac:dyDescent="0.2">
      <c r="B237" s="32"/>
      <c r="C237" s="33"/>
      <c r="F237" s="35"/>
    </row>
    <row r="238" spans="2:6" ht="15" x14ac:dyDescent="0.2">
      <c r="B238" s="32"/>
      <c r="C238" s="33"/>
      <c r="F238" s="35"/>
    </row>
    <row r="239" spans="2:6" ht="15" x14ac:dyDescent="0.2">
      <c r="B239" s="32"/>
      <c r="C239" s="33"/>
      <c r="F239" s="35"/>
    </row>
    <row r="240" spans="2:6" ht="15" x14ac:dyDescent="0.2">
      <c r="B240" s="32"/>
      <c r="C240" s="33"/>
      <c r="F240" s="35"/>
    </row>
    <row r="241" spans="2:6" ht="15" x14ac:dyDescent="0.2">
      <c r="B241" s="32"/>
      <c r="C241" s="33"/>
      <c r="F241" s="35"/>
    </row>
    <row r="242" spans="2:6" ht="15" x14ac:dyDescent="0.2">
      <c r="B242" s="32"/>
      <c r="C242" s="33"/>
      <c r="F242" s="35"/>
    </row>
    <row r="243" spans="2:6" ht="15" x14ac:dyDescent="0.2">
      <c r="B243" s="32"/>
      <c r="C243" s="33"/>
      <c r="F243" s="35"/>
    </row>
    <row r="244" spans="2:6" ht="15" x14ac:dyDescent="0.2">
      <c r="B244" s="32"/>
      <c r="C244" s="33"/>
      <c r="F244" s="35"/>
    </row>
    <row r="245" spans="2:6" ht="15" x14ac:dyDescent="0.2">
      <c r="B245" s="32"/>
      <c r="C245" s="33"/>
      <c r="F245" s="35"/>
    </row>
    <row r="246" spans="2:6" ht="15" x14ac:dyDescent="0.2">
      <c r="B246" s="32"/>
      <c r="C246" s="33"/>
      <c r="F246" s="35"/>
    </row>
    <row r="247" spans="2:6" ht="15" x14ac:dyDescent="0.2">
      <c r="B247" s="32"/>
      <c r="C247" s="33"/>
      <c r="F247" s="35"/>
    </row>
    <row r="248" spans="2:6" ht="15" x14ac:dyDescent="0.2">
      <c r="B248" s="32"/>
      <c r="C248" s="33"/>
      <c r="F248" s="35"/>
    </row>
    <row r="249" spans="2:6" ht="15" x14ac:dyDescent="0.2">
      <c r="B249" s="32"/>
      <c r="C249" s="33"/>
      <c r="F249" s="35"/>
    </row>
    <row r="250" spans="2:6" ht="15" x14ac:dyDescent="0.2">
      <c r="B250" s="32"/>
      <c r="C250" s="33"/>
      <c r="F250" s="35"/>
    </row>
    <row r="251" spans="2:6" ht="15" x14ac:dyDescent="0.2">
      <c r="B251" s="32"/>
      <c r="C251" s="33"/>
      <c r="F251" s="35"/>
    </row>
    <row r="252" spans="2:6" ht="15" x14ac:dyDescent="0.2">
      <c r="B252" s="32"/>
      <c r="C252" s="33"/>
      <c r="F252" s="35"/>
    </row>
    <row r="253" spans="2:6" ht="15" x14ac:dyDescent="0.2">
      <c r="B253" s="32"/>
      <c r="C253" s="33"/>
      <c r="F253" s="35"/>
    </row>
    <row r="254" spans="2:6" ht="15" x14ac:dyDescent="0.2">
      <c r="B254" s="32"/>
      <c r="C254" s="33"/>
      <c r="F254" s="35"/>
    </row>
    <row r="255" spans="2:6" ht="15" x14ac:dyDescent="0.2">
      <c r="B255" s="32"/>
      <c r="C255" s="33"/>
      <c r="F255" s="35"/>
    </row>
    <row r="256" spans="2:6" ht="15" x14ac:dyDescent="0.2">
      <c r="B256" s="32"/>
      <c r="C256" s="33"/>
      <c r="F256" s="35"/>
    </row>
    <row r="257" spans="2:6" ht="15" x14ac:dyDescent="0.2">
      <c r="B257" s="32"/>
      <c r="C257" s="33"/>
      <c r="F257" s="35"/>
    </row>
    <row r="258" spans="2:6" ht="15" x14ac:dyDescent="0.2">
      <c r="B258" s="32"/>
      <c r="C258" s="33"/>
      <c r="F258" s="35"/>
    </row>
    <row r="259" spans="2:6" ht="15" x14ac:dyDescent="0.2">
      <c r="B259" s="32"/>
      <c r="C259" s="33"/>
      <c r="F259" s="35"/>
    </row>
    <row r="260" spans="2:6" ht="15" x14ac:dyDescent="0.2">
      <c r="B260" s="32"/>
      <c r="C260" s="33"/>
      <c r="F260" s="35"/>
    </row>
    <row r="261" spans="2:6" ht="15" x14ac:dyDescent="0.2">
      <c r="B261" s="32"/>
      <c r="C261" s="33"/>
      <c r="F261" s="35"/>
    </row>
    <row r="262" spans="2:6" ht="15" x14ac:dyDescent="0.2">
      <c r="B262" s="32"/>
      <c r="C262" s="33"/>
      <c r="F262" s="35"/>
    </row>
    <row r="263" spans="2:6" ht="15" x14ac:dyDescent="0.2">
      <c r="B263" s="32"/>
      <c r="C263" s="33"/>
      <c r="F263" s="35"/>
    </row>
    <row r="264" spans="2:6" ht="15" x14ac:dyDescent="0.2">
      <c r="B264" s="32"/>
      <c r="C264" s="33"/>
      <c r="F264" s="35"/>
    </row>
    <row r="265" spans="2:6" ht="15" x14ac:dyDescent="0.2">
      <c r="B265" s="32"/>
      <c r="C265" s="33"/>
      <c r="F265" s="35"/>
    </row>
    <row r="266" spans="2:6" ht="15" x14ac:dyDescent="0.2">
      <c r="B266" s="32"/>
      <c r="C266" s="33"/>
      <c r="F266" s="35"/>
    </row>
    <row r="267" spans="2:6" ht="15" x14ac:dyDescent="0.2">
      <c r="B267" s="32"/>
      <c r="C267" s="33"/>
      <c r="F267" s="35"/>
    </row>
    <row r="268" spans="2:6" ht="15" x14ac:dyDescent="0.2">
      <c r="B268" s="32"/>
      <c r="C268" s="33"/>
      <c r="F268" s="35"/>
    </row>
    <row r="269" spans="2:6" ht="15" x14ac:dyDescent="0.2">
      <c r="B269" s="32"/>
      <c r="C269" s="33"/>
      <c r="F269" s="35"/>
    </row>
    <row r="270" spans="2:6" ht="15" x14ac:dyDescent="0.2">
      <c r="B270" s="32"/>
      <c r="C270" s="33"/>
      <c r="F270" s="35"/>
    </row>
    <row r="271" spans="2:6" ht="15" x14ac:dyDescent="0.2">
      <c r="B271" s="32"/>
      <c r="C271" s="33"/>
      <c r="F271" s="35"/>
    </row>
    <row r="272" spans="2:6" ht="15" x14ac:dyDescent="0.2">
      <c r="B272" s="32"/>
      <c r="C272" s="33"/>
      <c r="F272" s="35"/>
    </row>
    <row r="273" spans="2:6" ht="15" x14ac:dyDescent="0.2">
      <c r="B273" s="32"/>
      <c r="C273" s="33"/>
      <c r="F273" s="35"/>
    </row>
    <row r="274" spans="2:6" ht="15" x14ac:dyDescent="0.2">
      <c r="B274" s="32"/>
      <c r="C274" s="33"/>
      <c r="F274" s="35"/>
    </row>
    <row r="275" spans="2:6" ht="15" x14ac:dyDescent="0.2">
      <c r="B275" s="32"/>
      <c r="C275" s="33"/>
      <c r="F275" s="35"/>
    </row>
    <row r="276" spans="2:6" ht="15" x14ac:dyDescent="0.2">
      <c r="B276" s="32"/>
      <c r="C276" s="33"/>
      <c r="F276" s="35"/>
    </row>
    <row r="277" spans="2:6" ht="15" x14ac:dyDescent="0.2">
      <c r="B277" s="32"/>
      <c r="C277" s="33"/>
      <c r="F277" s="35"/>
    </row>
    <row r="278" spans="2:6" ht="15" x14ac:dyDescent="0.2">
      <c r="B278" s="32"/>
      <c r="C278" s="33"/>
      <c r="F278" s="35"/>
    </row>
    <row r="279" spans="2:6" ht="15" x14ac:dyDescent="0.2">
      <c r="B279" s="32"/>
      <c r="C279" s="33"/>
      <c r="F279" s="35"/>
    </row>
    <row r="280" spans="2:6" ht="15" x14ac:dyDescent="0.2">
      <c r="B280" s="32"/>
      <c r="C280" s="33"/>
      <c r="F280" s="35"/>
    </row>
    <row r="281" spans="2:6" ht="15" x14ac:dyDescent="0.2">
      <c r="B281" s="32"/>
      <c r="C281" s="33"/>
      <c r="F281" s="35"/>
    </row>
    <row r="282" spans="2:6" ht="15" x14ac:dyDescent="0.2">
      <c r="B282" s="32"/>
      <c r="C282" s="33"/>
      <c r="F282" s="35"/>
    </row>
    <row r="283" spans="2:6" ht="15" x14ac:dyDescent="0.2">
      <c r="B283" s="32"/>
      <c r="C283" s="33"/>
      <c r="F283" s="35"/>
    </row>
    <row r="284" spans="2:6" ht="15" x14ac:dyDescent="0.2">
      <c r="B284" s="32"/>
      <c r="C284" s="33"/>
      <c r="F284" s="35"/>
    </row>
    <row r="285" spans="2:6" ht="15" x14ac:dyDescent="0.2">
      <c r="B285" s="32"/>
      <c r="C285" s="33"/>
      <c r="F285" s="35"/>
    </row>
    <row r="286" spans="2:6" ht="15" x14ac:dyDescent="0.2">
      <c r="B286" s="32"/>
      <c r="C286" s="33"/>
      <c r="F286" s="35"/>
    </row>
    <row r="287" spans="2:6" ht="15" x14ac:dyDescent="0.2">
      <c r="B287" s="32"/>
      <c r="C287" s="33"/>
      <c r="F287" s="35"/>
    </row>
    <row r="288" spans="2:6" ht="15" x14ac:dyDescent="0.2">
      <c r="B288" s="32"/>
      <c r="C288" s="33"/>
      <c r="F288" s="35"/>
    </row>
    <row r="289" spans="2:6" ht="15" x14ac:dyDescent="0.2">
      <c r="B289" s="32"/>
      <c r="C289" s="33"/>
      <c r="F289" s="35"/>
    </row>
    <row r="290" spans="2:6" ht="15" x14ac:dyDescent="0.2">
      <c r="B290" s="32"/>
      <c r="C290" s="33"/>
      <c r="F290" s="35"/>
    </row>
    <row r="291" spans="2:6" ht="15" x14ac:dyDescent="0.2">
      <c r="B291" s="32"/>
      <c r="C291" s="33"/>
      <c r="F291" s="35"/>
    </row>
    <row r="292" spans="2:6" ht="15" x14ac:dyDescent="0.2">
      <c r="B292" s="32"/>
      <c r="C292" s="33"/>
      <c r="F292" s="35"/>
    </row>
    <row r="293" spans="2:6" ht="15" x14ac:dyDescent="0.2">
      <c r="B293" s="32"/>
      <c r="C293" s="33"/>
      <c r="F293" s="35"/>
    </row>
    <row r="294" spans="2:6" ht="15" x14ac:dyDescent="0.2">
      <c r="B294" s="32"/>
      <c r="C294" s="33"/>
      <c r="F294" s="35"/>
    </row>
    <row r="295" spans="2:6" ht="15" x14ac:dyDescent="0.2">
      <c r="B295" s="32"/>
      <c r="C295" s="33"/>
      <c r="F295" s="35"/>
    </row>
    <row r="296" spans="2:6" ht="15" x14ac:dyDescent="0.2">
      <c r="B296" s="32"/>
      <c r="C296" s="33"/>
      <c r="F296" s="35"/>
    </row>
    <row r="297" spans="2:6" ht="15" x14ac:dyDescent="0.2">
      <c r="B297" s="32"/>
      <c r="C297" s="33"/>
      <c r="F297" s="35"/>
    </row>
    <row r="298" spans="2:6" ht="15" x14ac:dyDescent="0.2">
      <c r="B298" s="32"/>
      <c r="C298" s="33"/>
      <c r="F298" s="35"/>
    </row>
    <row r="299" spans="2:6" ht="15" x14ac:dyDescent="0.2">
      <c r="B299" s="32"/>
      <c r="C299" s="33"/>
      <c r="F299" s="35"/>
    </row>
    <row r="300" spans="2:6" ht="15" x14ac:dyDescent="0.2">
      <c r="B300" s="32"/>
      <c r="C300" s="33"/>
      <c r="F300" s="35"/>
    </row>
    <row r="301" spans="2:6" ht="15" x14ac:dyDescent="0.2">
      <c r="B301" s="32"/>
      <c r="C301" s="33"/>
      <c r="F301" s="35"/>
    </row>
    <row r="302" spans="2:6" ht="15" x14ac:dyDescent="0.2">
      <c r="B302" s="32"/>
      <c r="C302" s="33"/>
      <c r="F302" s="35"/>
    </row>
    <row r="303" spans="2:6" ht="15" x14ac:dyDescent="0.2">
      <c r="B303" s="32"/>
      <c r="C303" s="33"/>
      <c r="F303" s="35"/>
    </row>
    <row r="304" spans="2:6" ht="15" x14ac:dyDescent="0.2">
      <c r="B304" s="32"/>
      <c r="C304" s="33"/>
      <c r="F304" s="35"/>
    </row>
    <row r="305" spans="2:6" ht="15" x14ac:dyDescent="0.2">
      <c r="B305" s="32"/>
      <c r="C305" s="33"/>
      <c r="F305" s="35"/>
    </row>
    <row r="306" spans="2:6" ht="15" x14ac:dyDescent="0.2">
      <c r="B306" s="32"/>
      <c r="C306" s="33"/>
      <c r="F306" s="35"/>
    </row>
    <row r="307" spans="2:6" ht="15" x14ac:dyDescent="0.2">
      <c r="B307" s="32"/>
      <c r="C307" s="33"/>
      <c r="F307" s="35"/>
    </row>
    <row r="308" spans="2:6" ht="15" x14ac:dyDescent="0.2">
      <c r="B308" s="32"/>
      <c r="C308" s="33"/>
      <c r="F308" s="35"/>
    </row>
    <row r="309" spans="2:6" ht="15" x14ac:dyDescent="0.2">
      <c r="B309" s="32"/>
      <c r="C309" s="33"/>
      <c r="F309" s="35"/>
    </row>
    <row r="310" spans="2:6" ht="15" x14ac:dyDescent="0.2">
      <c r="B310" s="32"/>
      <c r="C310" s="33"/>
      <c r="F310" s="35"/>
    </row>
    <row r="311" spans="2:6" ht="15" x14ac:dyDescent="0.2">
      <c r="B311" s="32"/>
      <c r="C311" s="33"/>
      <c r="F311" s="35"/>
    </row>
    <row r="312" spans="2:6" ht="15" x14ac:dyDescent="0.2">
      <c r="B312" s="32"/>
      <c r="C312" s="33"/>
      <c r="F312" s="35"/>
    </row>
    <row r="313" spans="2:6" ht="15" x14ac:dyDescent="0.2">
      <c r="B313" s="32"/>
      <c r="C313" s="33"/>
      <c r="F313" s="35"/>
    </row>
    <row r="314" spans="2:6" ht="15" x14ac:dyDescent="0.2">
      <c r="B314" s="32"/>
      <c r="C314" s="33"/>
      <c r="F314" s="35"/>
    </row>
    <row r="315" spans="2:6" ht="15" x14ac:dyDescent="0.2">
      <c r="B315" s="32"/>
      <c r="C315" s="33"/>
      <c r="F315" s="35"/>
    </row>
    <row r="316" spans="2:6" ht="15" x14ac:dyDescent="0.2">
      <c r="B316" s="32"/>
      <c r="C316" s="33"/>
      <c r="F316" s="35"/>
    </row>
    <row r="317" spans="2:6" ht="15" x14ac:dyDescent="0.2">
      <c r="B317" s="32"/>
      <c r="C317" s="33"/>
      <c r="F317" s="35"/>
    </row>
    <row r="318" spans="2:6" ht="15" x14ac:dyDescent="0.2">
      <c r="B318" s="32"/>
      <c r="C318" s="33"/>
      <c r="F318" s="35"/>
    </row>
    <row r="319" spans="2:6" ht="15" x14ac:dyDescent="0.2">
      <c r="B319" s="32"/>
      <c r="C319" s="33"/>
      <c r="F319" s="35"/>
    </row>
    <row r="320" spans="2:6" ht="15" x14ac:dyDescent="0.2">
      <c r="B320" s="32"/>
      <c r="C320" s="33"/>
      <c r="F320" s="35"/>
    </row>
    <row r="321" spans="2:6" ht="15" x14ac:dyDescent="0.2">
      <c r="B321" s="32"/>
      <c r="C321" s="33"/>
      <c r="F321" s="35"/>
    </row>
    <row r="322" spans="2:6" ht="15" x14ac:dyDescent="0.2">
      <c r="B322" s="32"/>
      <c r="C322" s="33"/>
      <c r="F322" s="35"/>
    </row>
    <row r="323" spans="2:6" ht="15" x14ac:dyDescent="0.2">
      <c r="B323" s="32"/>
      <c r="C323" s="33"/>
      <c r="F323" s="35"/>
    </row>
    <row r="324" spans="2:6" ht="15" x14ac:dyDescent="0.2">
      <c r="B324" s="32"/>
      <c r="C324" s="33"/>
      <c r="F324" s="35"/>
    </row>
    <row r="325" spans="2:6" ht="15" x14ac:dyDescent="0.2">
      <c r="B325" s="32"/>
      <c r="C325" s="33"/>
      <c r="F325" s="35"/>
    </row>
    <row r="326" spans="2:6" ht="15" x14ac:dyDescent="0.2">
      <c r="B326" s="32"/>
      <c r="C326" s="33"/>
      <c r="F326" s="35"/>
    </row>
    <row r="327" spans="2:6" ht="15" x14ac:dyDescent="0.2">
      <c r="B327" s="32"/>
      <c r="C327" s="33"/>
      <c r="F327" s="35"/>
    </row>
    <row r="328" spans="2:6" ht="15" x14ac:dyDescent="0.2">
      <c r="B328" s="32"/>
      <c r="C328" s="33"/>
      <c r="F328" s="35"/>
    </row>
    <row r="329" spans="2:6" ht="15" x14ac:dyDescent="0.2">
      <c r="B329" s="32"/>
      <c r="C329" s="33"/>
      <c r="F329" s="35"/>
    </row>
    <row r="330" spans="2:6" ht="15" x14ac:dyDescent="0.2">
      <c r="B330" s="32"/>
      <c r="C330" s="33"/>
      <c r="F330" s="35"/>
    </row>
    <row r="331" spans="2:6" ht="15" x14ac:dyDescent="0.2">
      <c r="B331" s="32"/>
      <c r="C331" s="33"/>
      <c r="F331" s="35"/>
    </row>
    <row r="332" spans="2:6" ht="15" x14ac:dyDescent="0.2">
      <c r="B332" s="32"/>
      <c r="C332" s="33"/>
      <c r="F332" s="35"/>
    </row>
    <row r="333" spans="2:6" ht="15" x14ac:dyDescent="0.2">
      <c r="B333" s="32"/>
      <c r="C333" s="33"/>
      <c r="F333" s="35"/>
    </row>
    <row r="334" spans="2:6" ht="15" x14ac:dyDescent="0.2">
      <c r="B334" s="32"/>
      <c r="C334" s="33"/>
      <c r="F334" s="35"/>
    </row>
    <row r="335" spans="2:6" ht="15" x14ac:dyDescent="0.2">
      <c r="B335" s="32"/>
      <c r="C335" s="33"/>
      <c r="F335" s="35"/>
    </row>
    <row r="336" spans="2:6" ht="15" x14ac:dyDescent="0.2">
      <c r="B336" s="32"/>
      <c r="C336" s="33"/>
      <c r="F336" s="35"/>
    </row>
    <row r="337" spans="2:6" ht="15" x14ac:dyDescent="0.2">
      <c r="B337" s="32"/>
      <c r="C337" s="33"/>
      <c r="F337" s="35"/>
    </row>
    <row r="338" spans="2:6" ht="15" x14ac:dyDescent="0.2">
      <c r="B338" s="32"/>
      <c r="C338" s="33"/>
      <c r="F338" s="35"/>
    </row>
    <row r="339" spans="2:6" ht="15" x14ac:dyDescent="0.2">
      <c r="B339" s="32"/>
      <c r="C339" s="33"/>
      <c r="F339" s="35"/>
    </row>
    <row r="340" spans="2:6" ht="15" x14ac:dyDescent="0.2">
      <c r="B340" s="32"/>
      <c r="C340" s="33"/>
      <c r="F340" s="35"/>
    </row>
    <row r="341" spans="2:6" ht="15" x14ac:dyDescent="0.2">
      <c r="B341" s="32"/>
      <c r="C341" s="33"/>
      <c r="F341" s="35"/>
    </row>
    <row r="342" spans="2:6" ht="15" x14ac:dyDescent="0.2">
      <c r="B342" s="32"/>
      <c r="C342" s="33"/>
      <c r="F342" s="35"/>
    </row>
    <row r="343" spans="2:6" ht="15" x14ac:dyDescent="0.2">
      <c r="B343" s="32"/>
      <c r="C343" s="33"/>
      <c r="F343" s="35"/>
    </row>
    <row r="344" spans="2:6" ht="15" x14ac:dyDescent="0.2">
      <c r="B344" s="32"/>
      <c r="C344" s="33"/>
      <c r="F344" s="35"/>
    </row>
    <row r="345" spans="2:6" ht="15" x14ac:dyDescent="0.2">
      <c r="B345" s="32"/>
      <c r="C345" s="33"/>
      <c r="F345" s="35"/>
    </row>
    <row r="346" spans="2:6" ht="15" x14ac:dyDescent="0.2">
      <c r="B346" s="32"/>
      <c r="C346" s="33"/>
      <c r="F346" s="35"/>
    </row>
    <row r="347" spans="2:6" ht="15" x14ac:dyDescent="0.2">
      <c r="B347" s="32"/>
      <c r="C347" s="33"/>
      <c r="F347" s="35"/>
    </row>
    <row r="348" spans="2:6" ht="15" x14ac:dyDescent="0.2">
      <c r="B348" s="32"/>
      <c r="C348" s="33"/>
      <c r="F348" s="35"/>
    </row>
    <row r="349" spans="2:6" ht="15" x14ac:dyDescent="0.2">
      <c r="B349" s="32"/>
      <c r="C349" s="33"/>
      <c r="F349" s="35"/>
    </row>
    <row r="350" spans="2:6" ht="15" x14ac:dyDescent="0.2">
      <c r="B350" s="32"/>
      <c r="C350" s="33"/>
      <c r="F350" s="35"/>
    </row>
    <row r="351" spans="2:6" ht="15" x14ac:dyDescent="0.2">
      <c r="B351" s="32"/>
      <c r="C351" s="33"/>
      <c r="F351" s="35"/>
    </row>
    <row r="352" spans="2:6" ht="15" x14ac:dyDescent="0.2">
      <c r="B352" s="32"/>
      <c r="C352" s="33"/>
      <c r="F352" s="35"/>
    </row>
    <row r="353" spans="2:6" ht="15" x14ac:dyDescent="0.2">
      <c r="B353" s="32"/>
      <c r="C353" s="33"/>
      <c r="F353" s="35"/>
    </row>
    <row r="354" spans="2:6" ht="15" x14ac:dyDescent="0.2">
      <c r="B354" s="32"/>
      <c r="C354" s="33"/>
      <c r="F354" s="35"/>
    </row>
    <row r="355" spans="2:6" ht="15" x14ac:dyDescent="0.2">
      <c r="B355" s="32"/>
      <c r="C355" s="33"/>
      <c r="F355" s="35"/>
    </row>
    <row r="356" spans="2:6" ht="15" x14ac:dyDescent="0.2">
      <c r="B356" s="32"/>
      <c r="C356" s="33"/>
      <c r="F356" s="35"/>
    </row>
    <row r="357" spans="2:6" ht="15" x14ac:dyDescent="0.2">
      <c r="B357" s="32"/>
      <c r="C357" s="33"/>
      <c r="F357" s="35"/>
    </row>
    <row r="358" spans="2:6" ht="15" x14ac:dyDescent="0.2">
      <c r="B358" s="32"/>
      <c r="C358" s="33"/>
      <c r="F358" s="35"/>
    </row>
    <row r="359" spans="2:6" ht="15" x14ac:dyDescent="0.2">
      <c r="B359" s="32"/>
      <c r="C359" s="33"/>
      <c r="F359" s="35"/>
    </row>
    <row r="360" spans="2:6" ht="15" x14ac:dyDescent="0.2">
      <c r="B360" s="32"/>
      <c r="C360" s="33"/>
      <c r="F360" s="35"/>
    </row>
    <row r="361" spans="2:6" ht="15" x14ac:dyDescent="0.2">
      <c r="B361" s="32"/>
      <c r="C361" s="33"/>
      <c r="F361" s="35"/>
    </row>
    <row r="362" spans="2:6" ht="15" x14ac:dyDescent="0.2">
      <c r="B362" s="32"/>
      <c r="C362" s="33"/>
      <c r="F362" s="35"/>
    </row>
    <row r="363" spans="2:6" ht="15" x14ac:dyDescent="0.2">
      <c r="B363" s="32"/>
      <c r="C363" s="33"/>
      <c r="F363" s="35"/>
    </row>
    <row r="364" spans="2:6" ht="15" x14ac:dyDescent="0.2">
      <c r="B364" s="32"/>
      <c r="C364" s="33"/>
      <c r="F364" s="35"/>
    </row>
    <row r="365" spans="2:6" ht="15" x14ac:dyDescent="0.2">
      <c r="B365" s="32"/>
      <c r="C365" s="33"/>
      <c r="F365" s="35"/>
    </row>
    <row r="366" spans="2:6" ht="15" x14ac:dyDescent="0.2">
      <c r="B366" s="32"/>
      <c r="C366" s="33"/>
      <c r="F366" s="35"/>
    </row>
    <row r="367" spans="2:6" ht="15" x14ac:dyDescent="0.2">
      <c r="B367" s="32"/>
      <c r="C367" s="33"/>
      <c r="F367" s="35"/>
    </row>
    <row r="368" spans="2:6" ht="15" x14ac:dyDescent="0.2">
      <c r="B368" s="32"/>
      <c r="C368" s="33"/>
      <c r="F368" s="35"/>
    </row>
    <row r="369" spans="2:6" ht="15" x14ac:dyDescent="0.2">
      <c r="B369" s="32"/>
      <c r="C369" s="33"/>
      <c r="F369" s="35"/>
    </row>
    <row r="370" spans="2:6" ht="15" x14ac:dyDescent="0.2">
      <c r="B370" s="32"/>
      <c r="C370" s="33"/>
      <c r="F370" s="35"/>
    </row>
    <row r="371" spans="2:6" ht="15" x14ac:dyDescent="0.2">
      <c r="B371" s="32"/>
      <c r="C371" s="33"/>
      <c r="F371" s="35"/>
    </row>
    <row r="372" spans="2:6" ht="15" x14ac:dyDescent="0.2">
      <c r="B372" s="32"/>
      <c r="C372" s="33"/>
      <c r="F372" s="35"/>
    </row>
    <row r="373" spans="2:6" ht="15" x14ac:dyDescent="0.2">
      <c r="B373" s="32"/>
      <c r="C373" s="33"/>
      <c r="F373" s="35"/>
    </row>
    <row r="374" spans="2:6" ht="15" x14ac:dyDescent="0.2">
      <c r="B374" s="32"/>
      <c r="C374" s="33"/>
      <c r="F374" s="35"/>
    </row>
    <row r="375" spans="2:6" ht="15" x14ac:dyDescent="0.2">
      <c r="B375" s="32"/>
      <c r="C375" s="33"/>
      <c r="F375" s="35"/>
    </row>
    <row r="376" spans="2:6" ht="15" x14ac:dyDescent="0.2">
      <c r="B376" s="32"/>
      <c r="C376" s="33"/>
      <c r="F376" s="35"/>
    </row>
    <row r="377" spans="2:6" ht="15" x14ac:dyDescent="0.2">
      <c r="B377" s="32"/>
      <c r="C377" s="33"/>
      <c r="F377" s="35"/>
    </row>
    <row r="378" spans="2:6" ht="15" x14ac:dyDescent="0.2">
      <c r="B378" s="32"/>
      <c r="C378" s="33"/>
      <c r="F378" s="35"/>
    </row>
    <row r="379" spans="2:6" ht="15" x14ac:dyDescent="0.2">
      <c r="B379" s="32"/>
      <c r="C379" s="33"/>
      <c r="F379" s="35"/>
    </row>
    <row r="380" spans="2:6" ht="15" x14ac:dyDescent="0.2">
      <c r="B380" s="32"/>
      <c r="C380" s="33"/>
      <c r="F380" s="35"/>
    </row>
    <row r="381" spans="2:6" ht="15" x14ac:dyDescent="0.2">
      <c r="B381" s="32"/>
      <c r="C381" s="33"/>
      <c r="F381" s="35"/>
    </row>
    <row r="382" spans="2:6" ht="15" x14ac:dyDescent="0.2">
      <c r="B382" s="32"/>
      <c r="C382" s="33"/>
      <c r="F382" s="35"/>
    </row>
    <row r="383" spans="2:6" ht="15" x14ac:dyDescent="0.2">
      <c r="B383" s="32"/>
      <c r="C383" s="33"/>
      <c r="F383" s="35"/>
    </row>
    <row r="384" spans="2:6" ht="15" x14ac:dyDescent="0.2">
      <c r="B384" s="32"/>
      <c r="C384" s="33"/>
      <c r="F384" s="35"/>
    </row>
    <row r="385" spans="2:6" ht="15" x14ac:dyDescent="0.2">
      <c r="B385" s="32"/>
      <c r="C385" s="33"/>
      <c r="F385" s="35"/>
    </row>
    <row r="386" spans="2:6" ht="15" x14ac:dyDescent="0.2">
      <c r="B386" s="32"/>
      <c r="C386" s="33"/>
      <c r="F386" s="35"/>
    </row>
    <row r="387" spans="2:6" ht="15" x14ac:dyDescent="0.2">
      <c r="B387" s="32"/>
      <c r="C387" s="33"/>
      <c r="F387" s="35"/>
    </row>
    <row r="388" spans="2:6" ht="15" x14ac:dyDescent="0.2">
      <c r="B388" s="32"/>
      <c r="C388" s="33"/>
      <c r="F388" s="35"/>
    </row>
    <row r="389" spans="2:6" ht="15" x14ac:dyDescent="0.2">
      <c r="B389" s="32"/>
      <c r="C389" s="33"/>
      <c r="F389" s="35"/>
    </row>
    <row r="390" spans="2:6" ht="15" x14ac:dyDescent="0.2">
      <c r="B390" s="32"/>
      <c r="C390" s="33"/>
      <c r="F390" s="35"/>
    </row>
    <row r="391" spans="2:6" ht="15" x14ac:dyDescent="0.2">
      <c r="B391" s="32"/>
      <c r="C391" s="33"/>
      <c r="F391" s="35"/>
    </row>
    <row r="392" spans="2:6" ht="15" x14ac:dyDescent="0.2">
      <c r="B392" s="32"/>
      <c r="C392" s="33"/>
      <c r="F392" s="35"/>
    </row>
    <row r="393" spans="2:6" ht="15" x14ac:dyDescent="0.2">
      <c r="B393" s="32"/>
      <c r="C393" s="33"/>
      <c r="F393" s="35"/>
    </row>
    <row r="394" spans="2:6" ht="15" x14ac:dyDescent="0.2">
      <c r="B394" s="32"/>
      <c r="C394" s="33"/>
      <c r="F394" s="35"/>
    </row>
    <row r="395" spans="2:6" ht="15" x14ac:dyDescent="0.2">
      <c r="B395" s="32"/>
      <c r="C395" s="33"/>
      <c r="F395" s="35"/>
    </row>
    <row r="396" spans="2:6" ht="15" x14ac:dyDescent="0.2">
      <c r="B396" s="32"/>
      <c r="C396" s="33"/>
      <c r="F396" s="35"/>
    </row>
    <row r="397" spans="2:6" ht="15" x14ac:dyDescent="0.2">
      <c r="B397" s="32"/>
      <c r="C397" s="33"/>
      <c r="F397" s="35"/>
    </row>
    <row r="398" spans="2:6" ht="15" x14ac:dyDescent="0.2">
      <c r="B398" s="32"/>
      <c r="C398" s="33"/>
      <c r="F398" s="35"/>
    </row>
    <row r="399" spans="2:6" ht="15" x14ac:dyDescent="0.2">
      <c r="B399" s="32"/>
      <c r="C399" s="33"/>
      <c r="F399" s="35"/>
    </row>
    <row r="400" spans="2:6" ht="15" x14ac:dyDescent="0.2">
      <c r="B400" s="32"/>
      <c r="C400" s="33"/>
      <c r="F400" s="35"/>
    </row>
    <row r="401" spans="2:6" ht="15" x14ac:dyDescent="0.2">
      <c r="B401" s="32"/>
      <c r="C401" s="33"/>
      <c r="F401" s="35"/>
    </row>
    <row r="402" spans="2:6" ht="15" x14ac:dyDescent="0.2">
      <c r="B402" s="32"/>
      <c r="C402" s="33"/>
      <c r="F402" s="35"/>
    </row>
    <row r="403" spans="2:6" ht="15" x14ac:dyDescent="0.2">
      <c r="B403" s="32"/>
      <c r="C403" s="33"/>
      <c r="F403" s="35"/>
    </row>
    <row r="404" spans="2:6" ht="15" x14ac:dyDescent="0.2">
      <c r="B404" s="32"/>
      <c r="C404" s="33"/>
      <c r="F404" s="35"/>
    </row>
    <row r="405" spans="2:6" ht="15" x14ac:dyDescent="0.2">
      <c r="B405" s="32"/>
      <c r="C405" s="33"/>
      <c r="F405" s="35"/>
    </row>
    <row r="406" spans="2:6" ht="15" x14ac:dyDescent="0.2">
      <c r="B406" s="32"/>
      <c r="C406" s="33"/>
      <c r="F406" s="35"/>
    </row>
    <row r="407" spans="2:6" ht="15" x14ac:dyDescent="0.2">
      <c r="B407" s="32"/>
      <c r="C407" s="33"/>
      <c r="F407" s="35"/>
    </row>
    <row r="408" spans="2:6" ht="15" x14ac:dyDescent="0.2">
      <c r="B408" s="32"/>
      <c r="C408" s="33"/>
      <c r="F408" s="35"/>
    </row>
    <row r="409" spans="2:6" ht="15" x14ac:dyDescent="0.2">
      <c r="B409" s="32"/>
      <c r="C409" s="33"/>
      <c r="F409" s="35"/>
    </row>
    <row r="410" spans="2:6" ht="15" x14ac:dyDescent="0.2">
      <c r="B410" s="32"/>
      <c r="C410" s="33"/>
      <c r="F410" s="35"/>
    </row>
    <row r="411" spans="2:6" ht="15" x14ac:dyDescent="0.2">
      <c r="B411" s="32"/>
      <c r="C411" s="33"/>
      <c r="F411" s="35"/>
    </row>
    <row r="412" spans="2:6" ht="15" x14ac:dyDescent="0.2">
      <c r="B412" s="32"/>
      <c r="C412" s="33"/>
      <c r="F412" s="35"/>
    </row>
    <row r="413" spans="2:6" ht="15" x14ac:dyDescent="0.2">
      <c r="B413" s="32"/>
      <c r="C413" s="33"/>
      <c r="F413" s="35"/>
    </row>
    <row r="414" spans="2:6" ht="15" x14ac:dyDescent="0.2">
      <c r="B414" s="32"/>
      <c r="C414" s="33"/>
      <c r="F414" s="35"/>
    </row>
    <row r="415" spans="2:6" ht="15" x14ac:dyDescent="0.2">
      <c r="B415" s="32"/>
      <c r="C415" s="33"/>
      <c r="F415" s="35"/>
    </row>
    <row r="416" spans="2:6" ht="15" x14ac:dyDescent="0.2">
      <c r="B416" s="32"/>
      <c r="C416" s="33"/>
      <c r="F416" s="35"/>
    </row>
    <row r="417" spans="2:6" ht="15" x14ac:dyDescent="0.2">
      <c r="B417" s="32"/>
      <c r="C417" s="33"/>
      <c r="F417" s="35"/>
    </row>
    <row r="418" spans="2:6" ht="15" x14ac:dyDescent="0.2">
      <c r="B418" s="32"/>
      <c r="C418" s="33"/>
      <c r="F418" s="35"/>
    </row>
    <row r="419" spans="2:6" ht="15" x14ac:dyDescent="0.2">
      <c r="B419" s="32"/>
      <c r="C419" s="33"/>
      <c r="F419" s="35"/>
    </row>
    <row r="420" spans="2:6" ht="15" x14ac:dyDescent="0.2">
      <c r="B420" s="32"/>
      <c r="C420" s="33"/>
      <c r="F420" s="35"/>
    </row>
    <row r="421" spans="2:6" ht="15" x14ac:dyDescent="0.2">
      <c r="B421" s="32"/>
      <c r="C421" s="33"/>
      <c r="F421" s="35"/>
    </row>
    <row r="422" spans="2:6" ht="15" x14ac:dyDescent="0.2">
      <c r="B422" s="32"/>
      <c r="C422" s="33"/>
      <c r="F422" s="35"/>
    </row>
    <row r="423" spans="2:6" ht="15" x14ac:dyDescent="0.2">
      <c r="B423" s="32"/>
      <c r="C423" s="33"/>
      <c r="F423" s="35"/>
    </row>
    <row r="424" spans="2:6" ht="15" x14ac:dyDescent="0.2">
      <c r="B424" s="32"/>
      <c r="C424" s="33"/>
      <c r="F424" s="35"/>
    </row>
    <row r="425" spans="2:6" ht="15" x14ac:dyDescent="0.2">
      <c r="B425" s="32"/>
      <c r="C425" s="33"/>
      <c r="F425" s="35"/>
    </row>
    <row r="426" spans="2:6" ht="15" x14ac:dyDescent="0.2">
      <c r="B426" s="32"/>
      <c r="C426" s="33"/>
      <c r="F426" s="35"/>
    </row>
    <row r="427" spans="2:6" ht="15" x14ac:dyDescent="0.2">
      <c r="B427" s="32"/>
      <c r="C427" s="33"/>
      <c r="F427" s="35"/>
    </row>
    <row r="428" spans="2:6" ht="15" x14ac:dyDescent="0.2">
      <c r="B428" s="32"/>
      <c r="C428" s="33"/>
      <c r="F428" s="35"/>
    </row>
    <row r="429" spans="2:6" ht="15" x14ac:dyDescent="0.2">
      <c r="B429" s="32"/>
      <c r="C429" s="33"/>
      <c r="F429" s="35"/>
    </row>
    <row r="430" spans="2:6" ht="15" x14ac:dyDescent="0.2">
      <c r="B430" s="32"/>
      <c r="C430" s="33"/>
      <c r="F430" s="35"/>
    </row>
    <row r="431" spans="2:6" ht="15" x14ac:dyDescent="0.2">
      <c r="B431" s="32"/>
      <c r="C431" s="33"/>
      <c r="F431" s="35"/>
    </row>
    <row r="432" spans="2:6" ht="15" x14ac:dyDescent="0.2">
      <c r="B432" s="32"/>
      <c r="C432" s="33"/>
      <c r="F432" s="35"/>
    </row>
    <row r="433" spans="2:6" ht="15" x14ac:dyDescent="0.2">
      <c r="B433" s="32"/>
      <c r="C433" s="33"/>
      <c r="F433" s="35"/>
    </row>
    <row r="434" spans="2:6" ht="15" x14ac:dyDescent="0.2">
      <c r="B434" s="32"/>
      <c r="C434" s="33"/>
      <c r="F434" s="35"/>
    </row>
    <row r="435" spans="2:6" ht="15" x14ac:dyDescent="0.2">
      <c r="B435" s="32"/>
      <c r="C435" s="33"/>
      <c r="F435" s="35"/>
    </row>
    <row r="436" spans="2:6" ht="15" x14ac:dyDescent="0.2">
      <c r="B436" s="32"/>
      <c r="C436" s="33"/>
      <c r="F436" s="35"/>
    </row>
    <row r="437" spans="2:6" ht="15" x14ac:dyDescent="0.2">
      <c r="B437" s="32"/>
      <c r="C437" s="33"/>
      <c r="F437" s="35"/>
    </row>
    <row r="438" spans="2:6" ht="15" x14ac:dyDescent="0.2">
      <c r="B438" s="32"/>
      <c r="C438" s="33"/>
      <c r="F438" s="35"/>
    </row>
    <row r="439" spans="2:6" ht="15" x14ac:dyDescent="0.2">
      <c r="B439" s="32"/>
      <c r="C439" s="33"/>
      <c r="F439" s="35"/>
    </row>
    <row r="440" spans="2:6" ht="15" x14ac:dyDescent="0.2">
      <c r="B440" s="32"/>
      <c r="C440" s="33"/>
      <c r="F440" s="35"/>
    </row>
    <row r="441" spans="2:6" ht="15" x14ac:dyDescent="0.2">
      <c r="B441" s="32"/>
      <c r="C441" s="33"/>
      <c r="F441" s="35"/>
    </row>
    <row r="442" spans="2:6" ht="15" x14ac:dyDescent="0.2">
      <c r="B442" s="32"/>
      <c r="C442" s="33"/>
      <c r="F442" s="35"/>
    </row>
    <row r="443" spans="2:6" ht="15" x14ac:dyDescent="0.2">
      <c r="B443" s="32"/>
      <c r="C443" s="33"/>
      <c r="F443" s="35"/>
    </row>
    <row r="444" spans="2:6" ht="15" x14ac:dyDescent="0.2">
      <c r="B444" s="32"/>
      <c r="C444" s="33"/>
      <c r="F444" s="35"/>
    </row>
    <row r="445" spans="2:6" ht="15" x14ac:dyDescent="0.2">
      <c r="B445" s="32"/>
      <c r="C445" s="33"/>
      <c r="F445" s="35"/>
    </row>
    <row r="446" spans="2:6" ht="15" x14ac:dyDescent="0.2">
      <c r="B446" s="32"/>
      <c r="C446" s="33"/>
      <c r="F446" s="35"/>
    </row>
    <row r="447" spans="2:6" ht="15" x14ac:dyDescent="0.2">
      <c r="B447" s="32"/>
      <c r="C447" s="33"/>
      <c r="F447" s="35"/>
    </row>
    <row r="448" spans="2:6" ht="15" x14ac:dyDescent="0.2">
      <c r="B448" s="32"/>
      <c r="C448" s="33"/>
      <c r="F448" s="35"/>
    </row>
    <row r="449" spans="2:6" ht="15" x14ac:dyDescent="0.2">
      <c r="B449" s="32"/>
      <c r="C449" s="33"/>
      <c r="F449" s="35"/>
    </row>
    <row r="450" spans="2:6" ht="15" x14ac:dyDescent="0.2">
      <c r="B450" s="32"/>
      <c r="C450" s="33"/>
      <c r="F450" s="35"/>
    </row>
    <row r="451" spans="2:6" ht="15" x14ac:dyDescent="0.2">
      <c r="B451" s="32"/>
      <c r="C451" s="33"/>
      <c r="F451" s="35"/>
    </row>
    <row r="452" spans="2:6" ht="15" x14ac:dyDescent="0.2">
      <c r="B452" s="32"/>
      <c r="C452" s="33"/>
      <c r="F452" s="35"/>
    </row>
    <row r="453" spans="2:6" ht="15" x14ac:dyDescent="0.2">
      <c r="B453" s="32"/>
      <c r="C453" s="33"/>
      <c r="F453" s="35"/>
    </row>
    <row r="454" spans="2:6" ht="15" x14ac:dyDescent="0.2">
      <c r="B454" s="32"/>
      <c r="C454" s="33"/>
      <c r="F454" s="35"/>
    </row>
    <row r="455" spans="2:6" ht="15" x14ac:dyDescent="0.2">
      <c r="B455" s="32"/>
      <c r="C455" s="33"/>
      <c r="F455" s="35"/>
    </row>
    <row r="456" spans="2:6" ht="15" x14ac:dyDescent="0.2">
      <c r="B456" s="32"/>
      <c r="C456" s="33"/>
      <c r="F456" s="35"/>
    </row>
    <row r="457" spans="2:6" ht="15" x14ac:dyDescent="0.2">
      <c r="B457" s="32"/>
      <c r="C457" s="33"/>
      <c r="F457" s="35"/>
    </row>
    <row r="458" spans="2:6" ht="15" x14ac:dyDescent="0.2">
      <c r="B458" s="32"/>
      <c r="C458" s="33"/>
      <c r="F458" s="35"/>
    </row>
    <row r="459" spans="2:6" ht="15" x14ac:dyDescent="0.2">
      <c r="B459" s="32"/>
      <c r="C459" s="33"/>
      <c r="F459" s="35"/>
    </row>
    <row r="460" spans="2:6" ht="15" x14ac:dyDescent="0.2">
      <c r="B460" s="32"/>
      <c r="C460" s="33"/>
      <c r="F460" s="35"/>
    </row>
    <row r="461" spans="2:6" ht="15" x14ac:dyDescent="0.2">
      <c r="B461" s="32"/>
      <c r="C461" s="33"/>
      <c r="F461" s="35"/>
    </row>
    <row r="462" spans="2:6" ht="15" x14ac:dyDescent="0.2">
      <c r="B462" s="32"/>
      <c r="C462" s="33"/>
      <c r="F462" s="35"/>
    </row>
    <row r="463" spans="2:6" ht="15" x14ac:dyDescent="0.2">
      <c r="B463" s="32"/>
      <c r="C463" s="33"/>
      <c r="F463" s="35"/>
    </row>
    <row r="464" spans="2:6" ht="15" x14ac:dyDescent="0.2">
      <c r="B464" s="32"/>
      <c r="C464" s="33"/>
      <c r="F464" s="35"/>
    </row>
    <row r="465" spans="2:6" ht="15" x14ac:dyDescent="0.2">
      <c r="B465" s="32"/>
      <c r="C465" s="33"/>
      <c r="F465" s="35"/>
    </row>
    <row r="466" spans="2:6" ht="15" x14ac:dyDescent="0.2">
      <c r="B466" s="32"/>
      <c r="C466" s="33"/>
      <c r="F466" s="35"/>
    </row>
    <row r="467" spans="2:6" ht="15" x14ac:dyDescent="0.2">
      <c r="B467" s="32"/>
      <c r="C467" s="33"/>
      <c r="F467" s="35"/>
    </row>
    <row r="468" spans="2:6" ht="15" x14ac:dyDescent="0.2">
      <c r="B468" s="32"/>
      <c r="C468" s="33"/>
      <c r="F468" s="35"/>
    </row>
    <row r="469" spans="2:6" ht="15" x14ac:dyDescent="0.2">
      <c r="B469" s="32"/>
      <c r="C469" s="33"/>
      <c r="F469" s="35"/>
    </row>
    <row r="470" spans="2:6" ht="15" x14ac:dyDescent="0.2">
      <c r="B470" s="32"/>
      <c r="C470" s="33"/>
      <c r="F470" s="35"/>
    </row>
    <row r="471" spans="2:6" ht="15" x14ac:dyDescent="0.2">
      <c r="B471" s="32"/>
      <c r="C471" s="33"/>
      <c r="F471" s="35"/>
    </row>
    <row r="472" spans="2:6" ht="15" x14ac:dyDescent="0.2">
      <c r="B472" s="32"/>
      <c r="C472" s="33"/>
      <c r="F472" s="35"/>
    </row>
    <row r="473" spans="2:6" ht="15" x14ac:dyDescent="0.2">
      <c r="B473" s="32"/>
      <c r="C473" s="33"/>
      <c r="F473" s="35"/>
    </row>
    <row r="474" spans="2:6" ht="15" x14ac:dyDescent="0.2">
      <c r="B474" s="32"/>
      <c r="C474" s="33"/>
      <c r="F474" s="35"/>
    </row>
    <row r="475" spans="2:6" ht="15" x14ac:dyDescent="0.2">
      <c r="B475" s="32"/>
      <c r="C475" s="33"/>
      <c r="F475" s="35"/>
    </row>
    <row r="476" spans="2:6" ht="15" x14ac:dyDescent="0.2">
      <c r="B476" s="32"/>
      <c r="C476" s="33"/>
      <c r="F476" s="35"/>
    </row>
    <row r="477" spans="2:6" ht="15" x14ac:dyDescent="0.2">
      <c r="B477" s="32"/>
      <c r="C477" s="33"/>
      <c r="F477" s="35"/>
    </row>
    <row r="478" spans="2:6" ht="15" x14ac:dyDescent="0.2">
      <c r="B478" s="32"/>
      <c r="C478" s="33"/>
      <c r="F478" s="35"/>
    </row>
    <row r="479" spans="2:6" ht="15" x14ac:dyDescent="0.2">
      <c r="B479" s="32"/>
      <c r="C479" s="33"/>
      <c r="F479" s="35"/>
    </row>
    <row r="480" spans="2:6" ht="15" x14ac:dyDescent="0.2">
      <c r="B480" s="32"/>
      <c r="C480" s="33"/>
      <c r="F480" s="35"/>
    </row>
    <row r="481" spans="2:6" ht="15" x14ac:dyDescent="0.2">
      <c r="B481" s="32"/>
      <c r="C481" s="33"/>
      <c r="F481" s="35"/>
    </row>
    <row r="482" spans="2:6" ht="15" x14ac:dyDescent="0.2">
      <c r="B482" s="32"/>
      <c r="C482" s="33"/>
      <c r="F482" s="35"/>
    </row>
    <row r="483" spans="2:6" ht="15" x14ac:dyDescent="0.2">
      <c r="B483" s="32"/>
      <c r="C483" s="33"/>
      <c r="F483" s="35"/>
    </row>
    <row r="484" spans="2:6" ht="15" x14ac:dyDescent="0.2">
      <c r="B484" s="32"/>
      <c r="C484" s="33"/>
      <c r="F484" s="35"/>
    </row>
    <row r="485" spans="2:6" ht="15" x14ac:dyDescent="0.2">
      <c r="B485" s="32"/>
      <c r="C485" s="33"/>
      <c r="F485" s="35"/>
    </row>
    <row r="486" spans="2:6" ht="15" x14ac:dyDescent="0.2">
      <c r="B486" s="32"/>
      <c r="C486" s="33"/>
      <c r="F486" s="35"/>
    </row>
    <row r="487" spans="2:6" ht="15" x14ac:dyDescent="0.2">
      <c r="B487" s="32"/>
      <c r="C487" s="33"/>
      <c r="F487" s="35"/>
    </row>
    <row r="488" spans="2:6" ht="15" x14ac:dyDescent="0.2">
      <c r="B488" s="32"/>
      <c r="C488" s="33"/>
      <c r="F488" s="35"/>
    </row>
    <row r="489" spans="2:6" ht="15" x14ac:dyDescent="0.2">
      <c r="B489" s="32"/>
      <c r="C489" s="33"/>
      <c r="F489" s="35"/>
    </row>
    <row r="490" spans="2:6" ht="15" x14ac:dyDescent="0.2">
      <c r="B490" s="32"/>
      <c r="C490" s="33"/>
      <c r="F490" s="35"/>
    </row>
    <row r="491" spans="2:6" ht="15" x14ac:dyDescent="0.2">
      <c r="B491" s="32"/>
      <c r="C491" s="33"/>
      <c r="F491" s="35"/>
    </row>
    <row r="492" spans="2:6" ht="15" x14ac:dyDescent="0.2">
      <c r="B492" s="32"/>
      <c r="C492" s="33"/>
      <c r="F492" s="35"/>
    </row>
    <row r="493" spans="2:6" ht="15" x14ac:dyDescent="0.2">
      <c r="B493" s="32"/>
      <c r="C493" s="33"/>
      <c r="F493" s="35"/>
    </row>
    <row r="494" spans="2:6" ht="15" x14ac:dyDescent="0.2">
      <c r="B494" s="32"/>
      <c r="C494" s="33"/>
      <c r="F494" s="35"/>
    </row>
    <row r="495" spans="2:6" ht="15" x14ac:dyDescent="0.2">
      <c r="B495" s="32"/>
      <c r="C495" s="33"/>
      <c r="F495" s="35"/>
    </row>
    <row r="496" spans="2:6" ht="15" x14ac:dyDescent="0.2">
      <c r="B496" s="32"/>
      <c r="C496" s="33"/>
      <c r="F496" s="35"/>
    </row>
    <row r="497" spans="2:6" ht="15" x14ac:dyDescent="0.2">
      <c r="B497" s="32"/>
      <c r="C497" s="33"/>
      <c r="F497" s="35"/>
    </row>
    <row r="498" spans="2:6" ht="15" x14ac:dyDescent="0.2">
      <c r="B498" s="32"/>
      <c r="C498" s="33"/>
      <c r="F498" s="35"/>
    </row>
    <row r="499" spans="2:6" ht="15" x14ac:dyDescent="0.2">
      <c r="B499" s="32"/>
      <c r="C499" s="33"/>
      <c r="F499" s="35"/>
    </row>
    <row r="500" spans="2:6" ht="15" x14ac:dyDescent="0.2">
      <c r="B500" s="32"/>
      <c r="C500" s="33"/>
      <c r="F500" s="35"/>
    </row>
    <row r="501" spans="2:6" ht="15" x14ac:dyDescent="0.2">
      <c r="B501" s="32"/>
      <c r="C501" s="33"/>
      <c r="F501" s="35"/>
    </row>
    <row r="502" spans="2:6" ht="15" x14ac:dyDescent="0.2">
      <c r="B502" s="32"/>
      <c r="C502" s="33"/>
      <c r="F502" s="35"/>
    </row>
    <row r="503" spans="2:6" ht="15" x14ac:dyDescent="0.2">
      <c r="B503" s="32"/>
      <c r="C503" s="33"/>
      <c r="F503" s="35"/>
    </row>
    <row r="504" spans="2:6" ht="15" x14ac:dyDescent="0.2">
      <c r="B504" s="32"/>
      <c r="C504" s="33"/>
      <c r="F504" s="35"/>
    </row>
    <row r="505" spans="2:6" ht="15" x14ac:dyDescent="0.2">
      <c r="B505" s="32"/>
      <c r="C505" s="33"/>
      <c r="F505" s="35"/>
    </row>
    <row r="506" spans="2:6" ht="15" x14ac:dyDescent="0.2">
      <c r="B506" s="32"/>
      <c r="C506" s="33"/>
      <c r="F506" s="35"/>
    </row>
    <row r="507" spans="2:6" ht="15" x14ac:dyDescent="0.2">
      <c r="B507" s="32"/>
      <c r="C507" s="33"/>
      <c r="F507" s="35"/>
    </row>
    <row r="508" spans="2:6" ht="15" x14ac:dyDescent="0.2">
      <c r="B508" s="32"/>
      <c r="C508" s="33"/>
      <c r="F508" s="35"/>
    </row>
    <row r="509" spans="2:6" ht="15" x14ac:dyDescent="0.2">
      <c r="B509" s="32"/>
      <c r="C509" s="33"/>
      <c r="F509" s="35"/>
    </row>
    <row r="510" spans="2:6" ht="15" x14ac:dyDescent="0.2">
      <c r="B510" s="32"/>
      <c r="C510" s="33"/>
      <c r="F510" s="35"/>
    </row>
    <row r="511" spans="2:6" ht="15" x14ac:dyDescent="0.2">
      <c r="B511" s="32"/>
      <c r="C511" s="33"/>
      <c r="F511" s="35"/>
    </row>
    <row r="512" spans="2:6" ht="15" x14ac:dyDescent="0.2">
      <c r="B512" s="32"/>
      <c r="C512" s="33"/>
      <c r="F512" s="35"/>
    </row>
    <row r="513" spans="2:6" ht="15" x14ac:dyDescent="0.2">
      <c r="B513" s="32"/>
      <c r="C513" s="33"/>
      <c r="F513" s="35"/>
    </row>
    <row r="514" spans="2:6" ht="15" x14ac:dyDescent="0.2">
      <c r="B514" s="32"/>
      <c r="C514" s="33"/>
      <c r="F514" s="35"/>
    </row>
    <row r="515" spans="2:6" ht="15" x14ac:dyDescent="0.2">
      <c r="B515" s="32"/>
      <c r="C515" s="33"/>
      <c r="F515" s="35"/>
    </row>
    <row r="516" spans="2:6" ht="15" x14ac:dyDescent="0.2">
      <c r="B516" s="32"/>
      <c r="C516" s="33"/>
      <c r="F516" s="35"/>
    </row>
    <row r="517" spans="2:6" ht="15" x14ac:dyDescent="0.2">
      <c r="B517" s="32"/>
      <c r="C517" s="33"/>
      <c r="F517" s="35"/>
    </row>
    <row r="518" spans="2:6" ht="15" x14ac:dyDescent="0.2">
      <c r="B518" s="32"/>
      <c r="C518" s="33"/>
      <c r="F518" s="35"/>
    </row>
    <row r="519" spans="2:6" ht="15" x14ac:dyDescent="0.2">
      <c r="B519" s="32"/>
      <c r="C519" s="33"/>
      <c r="F519" s="35"/>
    </row>
    <row r="520" spans="2:6" ht="15" x14ac:dyDescent="0.2">
      <c r="B520" s="32"/>
      <c r="C520" s="33"/>
      <c r="F520" s="35"/>
    </row>
    <row r="521" spans="2:6" ht="15" x14ac:dyDescent="0.2">
      <c r="B521" s="32"/>
      <c r="C521" s="33"/>
      <c r="F521" s="35"/>
    </row>
    <row r="522" spans="2:6" ht="15" x14ac:dyDescent="0.2">
      <c r="B522" s="32"/>
      <c r="C522" s="33"/>
      <c r="F522" s="35"/>
    </row>
    <row r="523" spans="2:6" ht="15" x14ac:dyDescent="0.2">
      <c r="B523" s="32"/>
      <c r="C523" s="33"/>
      <c r="F523" s="35"/>
    </row>
    <row r="524" spans="2:6" ht="15" x14ac:dyDescent="0.2">
      <c r="B524" s="32"/>
      <c r="C524" s="33"/>
      <c r="F524" s="35"/>
    </row>
    <row r="525" spans="2:6" ht="15" x14ac:dyDescent="0.2">
      <c r="B525" s="32"/>
      <c r="C525" s="33"/>
      <c r="F525" s="35"/>
    </row>
    <row r="526" spans="2:6" ht="15" x14ac:dyDescent="0.2">
      <c r="B526" s="32"/>
      <c r="C526" s="33"/>
      <c r="F526" s="35"/>
    </row>
    <row r="527" spans="2:6" ht="15" x14ac:dyDescent="0.2">
      <c r="B527" s="32"/>
      <c r="C527" s="33"/>
      <c r="F527" s="35"/>
    </row>
    <row r="528" spans="2:6" ht="15" x14ac:dyDescent="0.2">
      <c r="B528" s="32"/>
      <c r="C528" s="33"/>
      <c r="F528" s="35"/>
    </row>
    <row r="529" spans="2:6" ht="15" x14ac:dyDescent="0.2">
      <c r="B529" s="32"/>
      <c r="C529" s="33"/>
      <c r="F529" s="35"/>
    </row>
    <row r="530" spans="2:6" ht="15" x14ac:dyDescent="0.2">
      <c r="B530" s="32"/>
      <c r="C530" s="33"/>
      <c r="F530" s="35"/>
    </row>
    <row r="531" spans="2:6" ht="15" x14ac:dyDescent="0.2">
      <c r="B531" s="32"/>
      <c r="C531" s="33"/>
      <c r="F531" s="35"/>
    </row>
    <row r="532" spans="2:6" ht="15" x14ac:dyDescent="0.2">
      <c r="B532" s="32"/>
      <c r="C532" s="33"/>
      <c r="F532" s="35"/>
    </row>
    <row r="533" spans="2:6" ht="15" x14ac:dyDescent="0.2">
      <c r="B533" s="32"/>
      <c r="C533" s="33"/>
      <c r="F533" s="35"/>
    </row>
    <row r="534" spans="2:6" ht="15" x14ac:dyDescent="0.2">
      <c r="B534" s="32"/>
      <c r="C534" s="33"/>
      <c r="F534" s="35"/>
    </row>
    <row r="535" spans="2:6" ht="15" x14ac:dyDescent="0.2">
      <c r="B535" s="32"/>
      <c r="C535" s="33"/>
      <c r="F535" s="35"/>
    </row>
    <row r="536" spans="2:6" ht="15" x14ac:dyDescent="0.2">
      <c r="B536" s="32"/>
      <c r="C536" s="33"/>
      <c r="F536" s="35"/>
    </row>
    <row r="537" spans="2:6" ht="15" x14ac:dyDescent="0.2">
      <c r="B537" s="32"/>
      <c r="C537" s="33"/>
      <c r="F537" s="35"/>
    </row>
    <row r="538" spans="2:6" ht="15" x14ac:dyDescent="0.2">
      <c r="B538" s="32"/>
      <c r="C538" s="33"/>
      <c r="F538" s="35"/>
    </row>
    <row r="539" spans="2:6" ht="15" x14ac:dyDescent="0.2">
      <c r="B539" s="32"/>
      <c r="C539" s="33"/>
      <c r="F539" s="35"/>
    </row>
    <row r="540" spans="2:6" ht="15" x14ac:dyDescent="0.2">
      <c r="B540" s="32"/>
      <c r="C540" s="33"/>
      <c r="F540" s="35"/>
    </row>
    <row r="541" spans="2:6" ht="15" x14ac:dyDescent="0.2">
      <c r="B541" s="32"/>
      <c r="C541" s="33"/>
      <c r="F541" s="35"/>
    </row>
    <row r="542" spans="2:6" ht="15" x14ac:dyDescent="0.2">
      <c r="B542" s="32"/>
      <c r="C542" s="33"/>
      <c r="F542" s="35"/>
    </row>
    <row r="543" spans="2:6" ht="15" x14ac:dyDescent="0.2">
      <c r="B543" s="32"/>
      <c r="C543" s="33"/>
      <c r="F543" s="35"/>
    </row>
    <row r="544" spans="2:6" ht="15" x14ac:dyDescent="0.2">
      <c r="B544" s="32"/>
      <c r="C544" s="33"/>
      <c r="F544" s="35"/>
    </row>
    <row r="545" spans="2:6" ht="15" x14ac:dyDescent="0.2">
      <c r="B545" s="32"/>
      <c r="C545" s="33"/>
      <c r="F545" s="35"/>
    </row>
    <row r="546" spans="2:6" ht="15" x14ac:dyDescent="0.2">
      <c r="B546" s="32"/>
      <c r="C546" s="33"/>
      <c r="F546" s="35"/>
    </row>
    <row r="547" spans="2:6" ht="15" x14ac:dyDescent="0.2">
      <c r="B547" s="32"/>
      <c r="C547" s="33"/>
      <c r="F547" s="35"/>
    </row>
    <row r="548" spans="2:6" ht="15" x14ac:dyDescent="0.2">
      <c r="B548" s="32"/>
      <c r="C548" s="33"/>
      <c r="F548" s="35"/>
    </row>
    <row r="549" spans="2:6" ht="15" x14ac:dyDescent="0.2">
      <c r="B549" s="32"/>
      <c r="C549" s="33"/>
      <c r="F549" s="35"/>
    </row>
    <row r="550" spans="2:6" ht="15" x14ac:dyDescent="0.2">
      <c r="B550" s="32"/>
      <c r="C550" s="33"/>
      <c r="F550" s="35"/>
    </row>
    <row r="551" spans="2:6" ht="15" x14ac:dyDescent="0.2">
      <c r="B551" s="32"/>
      <c r="C551" s="33"/>
      <c r="F551" s="35"/>
    </row>
    <row r="552" spans="2:6" ht="15" x14ac:dyDescent="0.2">
      <c r="B552" s="32"/>
      <c r="C552" s="33"/>
      <c r="F552" s="35"/>
    </row>
    <row r="553" spans="2:6" ht="15" x14ac:dyDescent="0.2">
      <c r="B553" s="32"/>
      <c r="C553" s="33"/>
      <c r="F553" s="35"/>
    </row>
    <row r="554" spans="2:6" ht="15" x14ac:dyDescent="0.2">
      <c r="B554" s="32"/>
      <c r="C554" s="33"/>
      <c r="F554" s="35"/>
    </row>
    <row r="555" spans="2:6" ht="15" x14ac:dyDescent="0.2">
      <c r="B555" s="32"/>
      <c r="C555" s="33"/>
      <c r="F555" s="35"/>
    </row>
    <row r="556" spans="2:6" ht="15" x14ac:dyDescent="0.2">
      <c r="B556" s="32"/>
      <c r="C556" s="33"/>
      <c r="F556" s="35"/>
    </row>
    <row r="557" spans="2:6" ht="15" x14ac:dyDescent="0.2">
      <c r="B557" s="32"/>
      <c r="C557" s="33"/>
      <c r="F557" s="35"/>
    </row>
    <row r="558" spans="2:6" ht="15" x14ac:dyDescent="0.2">
      <c r="B558" s="32"/>
      <c r="C558" s="33"/>
      <c r="F558" s="35"/>
    </row>
    <row r="559" spans="2:6" ht="15" x14ac:dyDescent="0.2">
      <c r="B559" s="32"/>
      <c r="C559" s="33"/>
      <c r="F559" s="35"/>
    </row>
    <row r="560" spans="2:6" ht="15" x14ac:dyDescent="0.2">
      <c r="B560" s="32"/>
      <c r="C560" s="33"/>
      <c r="F560" s="35"/>
    </row>
    <row r="561" spans="2:6" ht="15" x14ac:dyDescent="0.2">
      <c r="B561" s="32"/>
      <c r="C561" s="33"/>
      <c r="F561" s="35"/>
    </row>
    <row r="562" spans="2:6" ht="15" x14ac:dyDescent="0.2">
      <c r="B562" s="32"/>
      <c r="C562" s="33"/>
      <c r="F562" s="35"/>
    </row>
    <row r="563" spans="2:6" ht="15" x14ac:dyDescent="0.2">
      <c r="B563" s="32"/>
      <c r="C563" s="33"/>
      <c r="F563" s="35"/>
    </row>
    <row r="564" spans="2:6" ht="15" x14ac:dyDescent="0.2">
      <c r="B564" s="32"/>
      <c r="C564" s="33"/>
      <c r="F564" s="35"/>
    </row>
    <row r="565" spans="2:6" ht="15" x14ac:dyDescent="0.2">
      <c r="B565" s="32"/>
      <c r="C565" s="33"/>
      <c r="F565" s="35"/>
    </row>
    <row r="566" spans="2:6" ht="15" x14ac:dyDescent="0.2">
      <c r="B566" s="32"/>
      <c r="C566" s="33"/>
      <c r="F566" s="35"/>
    </row>
    <row r="567" spans="2:6" ht="15" x14ac:dyDescent="0.2">
      <c r="B567" s="32"/>
      <c r="C567" s="33"/>
      <c r="F567" s="35"/>
    </row>
    <row r="568" spans="2:6" ht="15" x14ac:dyDescent="0.2">
      <c r="B568" s="32"/>
      <c r="C568" s="33"/>
      <c r="F568" s="35"/>
    </row>
    <row r="569" spans="2:6" ht="15" x14ac:dyDescent="0.2">
      <c r="B569" s="32"/>
      <c r="C569" s="33"/>
      <c r="F569" s="35"/>
    </row>
    <row r="570" spans="2:6" ht="15" x14ac:dyDescent="0.2">
      <c r="B570" s="32"/>
      <c r="C570" s="33"/>
      <c r="F570" s="35"/>
    </row>
    <row r="571" spans="2:6" ht="15" x14ac:dyDescent="0.2">
      <c r="B571" s="32"/>
      <c r="C571" s="33"/>
      <c r="F571" s="35"/>
    </row>
    <row r="572" spans="2:6" ht="15" x14ac:dyDescent="0.2">
      <c r="B572" s="32"/>
      <c r="C572" s="33"/>
      <c r="F572" s="35"/>
    </row>
    <row r="573" spans="2:6" ht="15" x14ac:dyDescent="0.2">
      <c r="B573" s="32"/>
      <c r="C573" s="33"/>
      <c r="F573" s="35"/>
    </row>
    <row r="574" spans="2:6" ht="15" x14ac:dyDescent="0.2">
      <c r="B574" s="32"/>
      <c r="C574" s="33"/>
      <c r="F574" s="35"/>
    </row>
    <row r="575" spans="2:6" ht="15" x14ac:dyDescent="0.2">
      <c r="B575" s="32"/>
      <c r="C575" s="33"/>
      <c r="F575" s="35"/>
    </row>
    <row r="576" spans="2:6" ht="15" x14ac:dyDescent="0.2">
      <c r="B576" s="32"/>
      <c r="C576" s="33"/>
      <c r="F576" s="35"/>
    </row>
    <row r="577" spans="2:6" ht="15" x14ac:dyDescent="0.2">
      <c r="B577" s="32"/>
      <c r="C577" s="33"/>
      <c r="F577" s="35"/>
    </row>
    <row r="578" spans="2:6" ht="15" x14ac:dyDescent="0.2">
      <c r="B578" s="32"/>
      <c r="C578" s="33"/>
      <c r="F578" s="35"/>
    </row>
    <row r="579" spans="2:6" ht="15" x14ac:dyDescent="0.2">
      <c r="B579" s="32"/>
      <c r="C579" s="33"/>
      <c r="F579" s="35"/>
    </row>
    <row r="580" spans="2:6" ht="15" x14ac:dyDescent="0.2">
      <c r="B580" s="32"/>
      <c r="C580" s="33"/>
      <c r="F580" s="35"/>
    </row>
    <row r="581" spans="2:6" ht="15" x14ac:dyDescent="0.2">
      <c r="B581" s="32"/>
      <c r="C581" s="33"/>
      <c r="F581" s="35"/>
    </row>
    <row r="582" spans="2:6" ht="15" x14ac:dyDescent="0.2">
      <c r="B582" s="32"/>
      <c r="C582" s="33"/>
      <c r="F582" s="35"/>
    </row>
    <row r="583" spans="2:6" ht="15" x14ac:dyDescent="0.2">
      <c r="B583" s="32"/>
      <c r="C583" s="33"/>
      <c r="F583" s="35"/>
    </row>
    <row r="584" spans="2:6" ht="15" x14ac:dyDescent="0.2">
      <c r="B584" s="32"/>
      <c r="C584" s="33"/>
      <c r="F584" s="35"/>
    </row>
    <row r="585" spans="2:6" ht="15" x14ac:dyDescent="0.2">
      <c r="B585" s="32"/>
      <c r="C585" s="33"/>
      <c r="F585" s="35"/>
    </row>
    <row r="586" spans="2:6" ht="15" x14ac:dyDescent="0.2">
      <c r="B586" s="32"/>
      <c r="C586" s="33"/>
      <c r="F586" s="35"/>
    </row>
    <row r="587" spans="2:6" ht="15" x14ac:dyDescent="0.2">
      <c r="B587" s="32"/>
      <c r="C587" s="33"/>
      <c r="F587" s="35"/>
    </row>
    <row r="588" spans="2:6" ht="15" x14ac:dyDescent="0.2">
      <c r="B588" s="32"/>
      <c r="C588" s="33"/>
      <c r="F588" s="35"/>
    </row>
    <row r="589" spans="2:6" ht="15" x14ac:dyDescent="0.2">
      <c r="B589" s="32"/>
      <c r="C589" s="33"/>
      <c r="F589" s="35"/>
    </row>
    <row r="590" spans="2:6" ht="15" x14ac:dyDescent="0.2">
      <c r="B590" s="32"/>
      <c r="C590" s="33"/>
      <c r="F590" s="35"/>
    </row>
    <row r="591" spans="2:6" ht="15" x14ac:dyDescent="0.2">
      <c r="B591" s="32"/>
      <c r="C591" s="33"/>
      <c r="F591" s="35"/>
    </row>
    <row r="592" spans="2:6" ht="15" x14ac:dyDescent="0.2">
      <c r="B592" s="32"/>
      <c r="C592" s="33"/>
      <c r="F592" s="35"/>
    </row>
    <row r="593" spans="2:6" ht="15" x14ac:dyDescent="0.2">
      <c r="B593" s="32"/>
      <c r="C593" s="33"/>
      <c r="F593" s="35"/>
    </row>
    <row r="594" spans="2:6" ht="15" x14ac:dyDescent="0.2">
      <c r="B594" s="32"/>
      <c r="C594" s="33"/>
      <c r="F594" s="35"/>
    </row>
    <row r="595" spans="2:6" ht="15" x14ac:dyDescent="0.2">
      <c r="B595" s="32"/>
      <c r="C595" s="33"/>
      <c r="F595" s="35"/>
    </row>
    <row r="596" spans="2:6" ht="15" x14ac:dyDescent="0.2">
      <c r="B596" s="32"/>
      <c r="C596" s="33"/>
      <c r="F596" s="35"/>
    </row>
    <row r="597" spans="2:6" ht="15" x14ac:dyDescent="0.2">
      <c r="B597" s="32"/>
      <c r="C597" s="33"/>
      <c r="F597" s="35"/>
    </row>
    <row r="598" spans="2:6" ht="15" x14ac:dyDescent="0.2">
      <c r="B598" s="32"/>
      <c r="C598" s="33"/>
      <c r="F598" s="35"/>
    </row>
    <row r="599" spans="2:6" ht="15" x14ac:dyDescent="0.2">
      <c r="B599" s="32"/>
      <c r="C599" s="33"/>
      <c r="F599" s="35"/>
    </row>
    <row r="600" spans="2:6" ht="15" x14ac:dyDescent="0.2">
      <c r="B600" s="32"/>
      <c r="C600" s="33"/>
      <c r="F600" s="35"/>
    </row>
    <row r="601" spans="2:6" ht="15" x14ac:dyDescent="0.2">
      <c r="B601" s="32"/>
      <c r="C601" s="33"/>
      <c r="F601" s="35"/>
    </row>
    <row r="602" spans="2:6" ht="15" x14ac:dyDescent="0.2">
      <c r="B602" s="32"/>
      <c r="C602" s="33"/>
      <c r="F602" s="35"/>
    </row>
    <row r="603" spans="2:6" ht="15" x14ac:dyDescent="0.2">
      <c r="B603" s="32"/>
      <c r="C603" s="33"/>
      <c r="F603" s="35"/>
    </row>
    <row r="604" spans="2:6" ht="15" x14ac:dyDescent="0.2">
      <c r="B604" s="32"/>
      <c r="C604" s="33"/>
      <c r="F604" s="35"/>
    </row>
    <row r="605" spans="2:6" ht="15" x14ac:dyDescent="0.2">
      <c r="B605" s="32"/>
      <c r="C605" s="33"/>
      <c r="F605" s="35"/>
    </row>
    <row r="606" spans="2:6" ht="15" x14ac:dyDescent="0.2">
      <c r="B606" s="32"/>
      <c r="C606" s="33"/>
      <c r="F606" s="35"/>
    </row>
    <row r="607" spans="2:6" ht="15" x14ac:dyDescent="0.2">
      <c r="B607" s="32"/>
      <c r="C607" s="33"/>
      <c r="F607" s="35"/>
    </row>
    <row r="608" spans="2:6" ht="15" x14ac:dyDescent="0.2">
      <c r="B608" s="32"/>
      <c r="C608" s="33"/>
      <c r="F608" s="35"/>
    </row>
    <row r="609" spans="2:6" ht="15" x14ac:dyDescent="0.2">
      <c r="B609" s="32"/>
      <c r="C609" s="33"/>
      <c r="F609" s="35"/>
    </row>
    <row r="610" spans="2:6" ht="15" x14ac:dyDescent="0.2">
      <c r="B610" s="32"/>
      <c r="C610" s="33"/>
      <c r="F610" s="35"/>
    </row>
    <row r="611" spans="2:6" ht="15" x14ac:dyDescent="0.2">
      <c r="B611" s="32"/>
      <c r="C611" s="33"/>
      <c r="F611" s="35"/>
    </row>
    <row r="612" spans="2:6" ht="15" x14ac:dyDescent="0.2">
      <c r="B612" s="32"/>
      <c r="C612" s="33"/>
      <c r="F612" s="35"/>
    </row>
    <row r="613" spans="2:6" ht="15" x14ac:dyDescent="0.2">
      <c r="B613" s="32"/>
      <c r="C613" s="33"/>
      <c r="F613" s="35"/>
    </row>
    <row r="614" spans="2:6" ht="15" x14ac:dyDescent="0.2">
      <c r="B614" s="32"/>
      <c r="C614" s="33"/>
      <c r="F614" s="35"/>
    </row>
    <row r="615" spans="2:6" ht="15" x14ac:dyDescent="0.2">
      <c r="B615" s="32"/>
      <c r="C615" s="33"/>
      <c r="F615" s="35"/>
    </row>
    <row r="616" spans="2:6" ht="15" x14ac:dyDescent="0.2">
      <c r="B616" s="32"/>
      <c r="C616" s="33"/>
      <c r="F616" s="35"/>
    </row>
    <row r="617" spans="2:6" ht="15" x14ac:dyDescent="0.2">
      <c r="B617" s="32"/>
      <c r="C617" s="33"/>
      <c r="F617" s="35"/>
    </row>
    <row r="618" spans="2:6" ht="15" x14ac:dyDescent="0.2">
      <c r="B618" s="32"/>
      <c r="C618" s="33"/>
      <c r="F618" s="35"/>
    </row>
    <row r="619" spans="2:6" ht="15" x14ac:dyDescent="0.2">
      <c r="B619" s="32"/>
      <c r="C619" s="33"/>
      <c r="F619" s="35"/>
    </row>
    <row r="620" spans="2:6" ht="15" x14ac:dyDescent="0.2">
      <c r="B620" s="32"/>
      <c r="C620" s="33"/>
      <c r="F620" s="35"/>
    </row>
    <row r="621" spans="2:6" ht="15" x14ac:dyDescent="0.2">
      <c r="B621" s="32"/>
      <c r="C621" s="33"/>
      <c r="F621" s="35"/>
    </row>
    <row r="622" spans="2:6" ht="15" x14ac:dyDescent="0.2">
      <c r="B622" s="32"/>
      <c r="C622" s="33"/>
      <c r="F622" s="35"/>
    </row>
    <row r="623" spans="2:6" ht="15" x14ac:dyDescent="0.2">
      <c r="B623" s="32"/>
      <c r="C623" s="33"/>
      <c r="F623" s="35"/>
    </row>
    <row r="624" spans="2:6" ht="15" x14ac:dyDescent="0.2">
      <c r="B624" s="32"/>
      <c r="C624" s="33"/>
      <c r="F624" s="35"/>
    </row>
    <row r="625" spans="2:6" ht="15" x14ac:dyDescent="0.2">
      <c r="B625" s="32"/>
      <c r="C625" s="33"/>
      <c r="F625" s="35"/>
    </row>
    <row r="626" spans="2:6" ht="15" x14ac:dyDescent="0.2">
      <c r="B626" s="32"/>
      <c r="C626" s="33"/>
      <c r="F626" s="35"/>
    </row>
    <row r="627" spans="2:6" ht="15" x14ac:dyDescent="0.2">
      <c r="B627" s="32"/>
      <c r="C627" s="33"/>
      <c r="F627" s="35"/>
    </row>
    <row r="628" spans="2:6" ht="15" x14ac:dyDescent="0.2">
      <c r="B628" s="32"/>
      <c r="C628" s="33"/>
      <c r="F628" s="35"/>
    </row>
    <row r="629" spans="2:6" ht="15" x14ac:dyDescent="0.2">
      <c r="B629" s="32"/>
      <c r="C629" s="33"/>
      <c r="F629" s="35"/>
    </row>
    <row r="630" spans="2:6" ht="15" x14ac:dyDescent="0.2">
      <c r="B630" s="32"/>
      <c r="C630" s="33"/>
      <c r="F630" s="35"/>
    </row>
    <row r="631" spans="2:6" ht="15" x14ac:dyDescent="0.2">
      <c r="B631" s="32"/>
      <c r="C631" s="33"/>
      <c r="F631" s="35"/>
    </row>
    <row r="632" spans="2:6" ht="15" x14ac:dyDescent="0.2">
      <c r="B632" s="32"/>
      <c r="C632" s="33"/>
      <c r="F632" s="35"/>
    </row>
    <row r="633" spans="2:6" ht="15" x14ac:dyDescent="0.2">
      <c r="B633" s="32"/>
      <c r="C633" s="33"/>
      <c r="F633" s="35"/>
    </row>
    <row r="634" spans="2:6" ht="15" x14ac:dyDescent="0.2">
      <c r="B634" s="32"/>
      <c r="C634" s="33"/>
      <c r="F634" s="35"/>
    </row>
    <row r="635" spans="2:6" ht="15" x14ac:dyDescent="0.2">
      <c r="B635" s="32"/>
      <c r="C635" s="33"/>
      <c r="F635" s="35"/>
    </row>
    <row r="636" spans="2:6" ht="15" x14ac:dyDescent="0.2">
      <c r="B636" s="32"/>
      <c r="C636" s="33"/>
      <c r="F636" s="35"/>
    </row>
    <row r="637" spans="2:6" ht="15" x14ac:dyDescent="0.2">
      <c r="B637" s="32"/>
      <c r="C637" s="33"/>
      <c r="F637" s="35"/>
    </row>
    <row r="638" spans="2:6" ht="15" x14ac:dyDescent="0.2">
      <c r="B638" s="32"/>
      <c r="C638" s="33"/>
      <c r="F638" s="35"/>
    </row>
    <row r="639" spans="2:6" ht="15" x14ac:dyDescent="0.2">
      <c r="B639" s="32"/>
      <c r="C639" s="33"/>
      <c r="F639" s="35"/>
    </row>
    <row r="640" spans="2:6" ht="15" x14ac:dyDescent="0.2">
      <c r="B640" s="32"/>
      <c r="C640" s="33"/>
      <c r="F640" s="35"/>
    </row>
    <row r="641" spans="2:6" ht="15" x14ac:dyDescent="0.2">
      <c r="B641" s="32"/>
      <c r="C641" s="33"/>
      <c r="F641" s="35"/>
    </row>
    <row r="642" spans="2:6" ht="15" x14ac:dyDescent="0.2">
      <c r="B642" s="32"/>
      <c r="C642" s="33"/>
      <c r="F642" s="35"/>
    </row>
    <row r="643" spans="2:6" ht="15" x14ac:dyDescent="0.2">
      <c r="B643" s="32"/>
      <c r="C643" s="33"/>
      <c r="F643" s="35"/>
    </row>
    <row r="644" spans="2:6" ht="15" x14ac:dyDescent="0.2">
      <c r="B644" s="32"/>
      <c r="C644" s="33"/>
      <c r="F644" s="35"/>
    </row>
    <row r="645" spans="2:6" ht="15" x14ac:dyDescent="0.2">
      <c r="B645" s="32"/>
      <c r="C645" s="33"/>
      <c r="F645" s="35"/>
    </row>
    <row r="646" spans="2:6" ht="15" x14ac:dyDescent="0.2">
      <c r="B646" s="32"/>
      <c r="C646" s="33"/>
      <c r="F646" s="35"/>
    </row>
    <row r="647" spans="2:6" ht="15" x14ac:dyDescent="0.2">
      <c r="B647" s="32"/>
      <c r="C647" s="33"/>
      <c r="F647" s="35"/>
    </row>
    <row r="648" spans="2:6" ht="15" x14ac:dyDescent="0.2">
      <c r="B648" s="32"/>
      <c r="C648" s="33"/>
      <c r="F648" s="35"/>
    </row>
    <row r="649" spans="2:6" ht="15" x14ac:dyDescent="0.2">
      <c r="B649" s="32"/>
      <c r="C649" s="33"/>
      <c r="F649" s="35"/>
    </row>
    <row r="650" spans="2:6" ht="15" x14ac:dyDescent="0.2">
      <c r="B650" s="32"/>
      <c r="C650" s="33"/>
      <c r="F650" s="35"/>
    </row>
    <row r="651" spans="2:6" ht="15" x14ac:dyDescent="0.2">
      <c r="B651" s="32"/>
      <c r="C651" s="33"/>
      <c r="F651" s="35"/>
    </row>
    <row r="652" spans="2:6" ht="15" x14ac:dyDescent="0.2">
      <c r="B652" s="32"/>
      <c r="C652" s="33"/>
      <c r="F652" s="35"/>
    </row>
    <row r="653" spans="2:6" ht="15" x14ac:dyDescent="0.2">
      <c r="B653" s="32"/>
      <c r="C653" s="33"/>
      <c r="F653" s="35"/>
    </row>
    <row r="654" spans="2:6" ht="15" x14ac:dyDescent="0.2">
      <c r="B654" s="32"/>
      <c r="C654" s="33"/>
      <c r="F654" s="35"/>
    </row>
    <row r="655" spans="2:6" ht="15" x14ac:dyDescent="0.2">
      <c r="B655" s="32"/>
      <c r="C655" s="33"/>
      <c r="F655" s="35"/>
    </row>
    <row r="656" spans="2:6" ht="15" x14ac:dyDescent="0.2">
      <c r="B656" s="32"/>
      <c r="C656" s="33"/>
      <c r="F656" s="35"/>
    </row>
    <row r="657" spans="2:6" ht="15" x14ac:dyDescent="0.2">
      <c r="B657" s="32"/>
      <c r="C657" s="33"/>
      <c r="F657" s="35"/>
    </row>
    <row r="658" spans="2:6" ht="15" x14ac:dyDescent="0.2">
      <c r="B658" s="32"/>
      <c r="C658" s="33"/>
      <c r="F658" s="35"/>
    </row>
    <row r="659" spans="2:6" ht="15" x14ac:dyDescent="0.2">
      <c r="B659" s="32"/>
      <c r="C659" s="33"/>
      <c r="F659" s="35"/>
    </row>
    <row r="660" spans="2:6" ht="15" x14ac:dyDescent="0.2">
      <c r="B660" s="32"/>
      <c r="C660" s="33"/>
      <c r="F660" s="35"/>
    </row>
    <row r="661" spans="2:6" ht="15" x14ac:dyDescent="0.2">
      <c r="B661" s="32"/>
      <c r="C661" s="33"/>
      <c r="F661" s="35"/>
    </row>
    <row r="662" spans="2:6" ht="15" x14ac:dyDescent="0.2">
      <c r="B662" s="32"/>
      <c r="C662" s="33"/>
      <c r="F662" s="35"/>
    </row>
    <row r="663" spans="2:6" ht="15" x14ac:dyDescent="0.2">
      <c r="B663" s="32"/>
      <c r="C663" s="33"/>
      <c r="F663" s="35"/>
    </row>
  </sheetData>
  <sheetProtection algorithmName="SHA-512" hashValue="ihSjIXaS+t0nE+FBBrbV2lszdKDrnsVRU3x7+N1sIALS+P9Y6/I94yObUeZUgEnhASjnd3kkbQkt/0izELfqQQ==" saltValue="+Mojj2kGl30WPeU7CozQfQ==" spinCount="100000" sheet="1" selectLockedCells="1"/>
  <mergeCells count="2">
    <mergeCell ref="F5:F9"/>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FF00"/>
    <outlinePr summaryBelow="0" summaryRight="0"/>
  </sheetPr>
  <dimension ref="A1:F661"/>
  <sheetViews>
    <sheetView showGridLines="0" topLeftCell="B1" workbookViewId="0">
      <selection activeCell="D3" sqref="D3"/>
    </sheetView>
  </sheetViews>
  <sheetFormatPr baseColWidth="10" defaultColWidth="12.6640625" defaultRowHeight="15.75" customHeight="1" x14ac:dyDescent="0.2"/>
  <cols>
    <col min="1" max="1" width="5.6640625" style="21" hidden="1" customWidth="1"/>
    <col min="2" max="2" width="43.6640625" style="21" customWidth="1"/>
    <col min="3" max="3" width="7.6640625" style="21" customWidth="1"/>
    <col min="4" max="4" width="11.33203125" style="21" customWidth="1"/>
    <col min="5" max="5" width="8.83203125" style="21" customWidth="1"/>
    <col min="6" max="6" width="12.33203125" style="21" bestFit="1" customWidth="1"/>
    <col min="7" max="16384" width="12.6640625" style="21"/>
  </cols>
  <sheetData>
    <row r="1" spans="1:6" s="13" customFormat="1" ht="19" x14ac:dyDescent="0.25">
      <c r="A1" s="4"/>
      <c r="B1" s="91"/>
      <c r="C1" s="92" t="s">
        <v>460</v>
      </c>
      <c r="D1" s="209">
        <f>SUM(E3:E200)</f>
        <v>0</v>
      </c>
      <c r="E1" s="209"/>
      <c r="F1" s="29"/>
    </row>
    <row r="2" spans="1:6" ht="64" x14ac:dyDescent="0.2">
      <c r="A2" s="23"/>
      <c r="B2" s="24" t="s">
        <v>6</v>
      </c>
      <c r="C2" s="25" t="s">
        <v>7</v>
      </c>
      <c r="D2" s="30" t="s">
        <v>215</v>
      </c>
      <c r="E2" s="30" t="s">
        <v>23</v>
      </c>
      <c r="F2" s="36" t="s">
        <v>216</v>
      </c>
    </row>
    <row r="3" spans="1:6" ht="15" x14ac:dyDescent="0.2">
      <c r="A3" s="21" t="s">
        <v>99</v>
      </c>
      <c r="B3" s="26" t="str">
        <f>VLOOKUP($A3,data!$A:$F,2,FALSE)</f>
        <v>Colle UHU / PRITT / PELIKAN grand tube (+-40g)</v>
      </c>
      <c r="C3" s="27">
        <f>VLOOKUP($A3,data!$A:$F,5,FALSE)</f>
        <v>2.4</v>
      </c>
      <c r="D3" s="60"/>
      <c r="E3" s="31">
        <f t="shared" ref="E3:E10" si="0">D3*C3</f>
        <v>0</v>
      </c>
      <c r="F3" s="37">
        <v>6</v>
      </c>
    </row>
    <row r="4" spans="1:6" ht="15" x14ac:dyDescent="0.2">
      <c r="A4" s="21" t="s">
        <v>94</v>
      </c>
      <c r="B4" s="26" t="str">
        <f>VLOOKUP($A4,data!$A:$F,2,FALSE)</f>
        <v>Classeur rigide carton A4, diam 30mm, dos 40 mm bleu</v>
      </c>
      <c r="C4" s="27">
        <f>VLOOKUP($A4,data!$A:$F,5,FALSE)</f>
        <v>2.4</v>
      </c>
      <c r="D4" s="60"/>
      <c r="E4" s="31">
        <f t="shared" si="0"/>
        <v>0</v>
      </c>
      <c r="F4" s="210" t="s">
        <v>470</v>
      </c>
    </row>
    <row r="5" spans="1:6" ht="15" x14ac:dyDescent="0.2">
      <c r="A5" s="21" t="s">
        <v>95</v>
      </c>
      <c r="B5" s="26" t="str">
        <f>VLOOKUP($A5,data!$A:$F,2,FALSE)</f>
        <v xml:space="preserve">                                                                                           jaune</v>
      </c>
      <c r="C5" s="27">
        <f>VLOOKUP($A5,data!$A:$F,5,FALSE)</f>
        <v>2.4</v>
      </c>
      <c r="D5" s="60"/>
      <c r="E5" s="31">
        <f t="shared" si="0"/>
        <v>0</v>
      </c>
      <c r="F5" s="211"/>
    </row>
    <row r="6" spans="1:6" ht="15" x14ac:dyDescent="0.2">
      <c r="A6" s="21" t="s">
        <v>96</v>
      </c>
      <c r="B6" s="26" t="str">
        <f>VLOOKUP($A6,data!$A:$F,2,FALSE)</f>
        <v xml:space="preserve">                                                                                           noir</v>
      </c>
      <c r="C6" s="27">
        <f>VLOOKUP($A6,data!$A:$F,5,FALSE)</f>
        <v>2.4</v>
      </c>
      <c r="D6" s="60"/>
      <c r="E6" s="31">
        <f t="shared" si="0"/>
        <v>0</v>
      </c>
      <c r="F6" s="211"/>
    </row>
    <row r="7" spans="1:6" ht="15" x14ac:dyDescent="0.2">
      <c r="A7" s="21" t="s">
        <v>97</v>
      </c>
      <c r="B7" s="26" t="str">
        <f>VLOOKUP($A7,data!$A:$F,2,FALSE)</f>
        <v xml:space="preserve">                                                                                           rouge</v>
      </c>
      <c r="C7" s="27">
        <f>VLOOKUP($A7,data!$A:$F,5,FALSE)</f>
        <v>2.4</v>
      </c>
      <c r="D7" s="60"/>
      <c r="E7" s="31">
        <f t="shared" si="0"/>
        <v>0</v>
      </c>
      <c r="F7" s="211"/>
    </row>
    <row r="8" spans="1:6" ht="15" x14ac:dyDescent="0.2">
      <c r="A8" s="21" t="s">
        <v>98</v>
      </c>
      <c r="B8" s="26" t="str">
        <f>VLOOKUP($A8,data!$A:$F,2,FALSE)</f>
        <v xml:space="preserve">                                                                                           vert</v>
      </c>
      <c r="C8" s="27">
        <f>VLOOKUP($A8,data!$A:$F,5,FALSE)</f>
        <v>2.4</v>
      </c>
      <c r="D8" s="60"/>
      <c r="E8" s="31">
        <f t="shared" si="0"/>
        <v>0</v>
      </c>
      <c r="F8" s="211"/>
    </row>
    <row r="9" spans="1:6" s="14" customFormat="1" ht="15" x14ac:dyDescent="0.2">
      <c r="A9" s="14" t="s">
        <v>30</v>
      </c>
      <c r="B9" s="19" t="str">
        <f>VLOOKUP($A9,data!$A:$F,2,FALSE)</f>
        <v>Bloc dessin A4 Canson à spirales 50p 160g</v>
      </c>
      <c r="C9" s="20">
        <f>VLOOKUP($A9,data!$A:$F,5,FALSE)</f>
        <v>6.6</v>
      </c>
      <c r="D9" s="61"/>
      <c r="E9" s="31">
        <f t="shared" si="0"/>
        <v>0</v>
      </c>
      <c r="F9" s="37">
        <v>1</v>
      </c>
    </row>
    <row r="10" spans="1:6" s="14" customFormat="1" ht="15" x14ac:dyDescent="0.2">
      <c r="A10" s="14" t="s">
        <v>31</v>
      </c>
      <c r="B10" s="19" t="str">
        <f>VLOOKUP($A10,data!$A:$F,2,FALSE)</f>
        <v>Bloc dessin A4 à spirales à gauche 86p 110g</v>
      </c>
      <c r="C10" s="20">
        <f>VLOOKUP($A10,data!$A:$F,5,FALSE)</f>
        <v>5.9</v>
      </c>
      <c r="D10" s="61"/>
      <c r="E10" s="31">
        <f t="shared" si="0"/>
        <v>0</v>
      </c>
      <c r="F10" s="37">
        <v>1</v>
      </c>
    </row>
    <row r="11" spans="1:6" ht="15.75" customHeight="1" x14ac:dyDescent="0.2">
      <c r="B11" s="32"/>
      <c r="C11" s="33"/>
      <c r="F11" s="35"/>
    </row>
    <row r="12" spans="1:6" ht="15.75" customHeight="1" x14ac:dyDescent="0.2">
      <c r="B12" s="32"/>
      <c r="C12" s="33"/>
      <c r="F12" s="35"/>
    </row>
    <row r="13" spans="1:6" ht="15.75" customHeight="1" x14ac:dyDescent="0.2">
      <c r="B13" s="32"/>
      <c r="C13" s="33"/>
      <c r="F13" s="35"/>
    </row>
    <row r="14" spans="1:6" ht="15.75" customHeight="1" x14ac:dyDescent="0.2">
      <c r="B14" s="32"/>
      <c r="C14" s="33"/>
      <c r="F14" s="35"/>
    </row>
    <row r="15" spans="1:6" ht="15.75" customHeight="1" x14ac:dyDescent="0.2">
      <c r="B15" s="32"/>
      <c r="C15" s="33"/>
      <c r="F15" s="35"/>
    </row>
    <row r="16" spans="1:6" ht="15.75" customHeight="1" x14ac:dyDescent="0.2">
      <c r="B16" s="32"/>
      <c r="C16" s="33"/>
      <c r="F16" s="35"/>
    </row>
    <row r="17" spans="2:6" ht="15.75" customHeight="1" x14ac:dyDescent="0.2">
      <c r="B17" s="32"/>
      <c r="C17" s="33"/>
      <c r="F17" s="35"/>
    </row>
    <row r="18" spans="2:6" ht="15.75" customHeight="1" x14ac:dyDescent="0.2">
      <c r="B18" s="32"/>
      <c r="C18" s="33"/>
      <c r="F18" s="35"/>
    </row>
    <row r="19" spans="2:6" ht="15.75" customHeight="1" x14ac:dyDescent="0.2">
      <c r="B19" s="32"/>
      <c r="C19" s="33"/>
      <c r="F19" s="35"/>
    </row>
    <row r="20" spans="2:6" ht="15.75" customHeight="1" x14ac:dyDescent="0.2">
      <c r="B20" s="32"/>
      <c r="C20" s="33"/>
      <c r="F20" s="35"/>
    </row>
    <row r="21" spans="2:6" ht="15.75" customHeight="1" x14ac:dyDescent="0.2">
      <c r="B21" s="32"/>
      <c r="C21" s="33"/>
      <c r="F21" s="35"/>
    </row>
    <row r="22" spans="2:6" ht="15.75" customHeight="1" x14ac:dyDescent="0.2">
      <c r="B22" s="32"/>
      <c r="C22" s="33"/>
      <c r="F22" s="35"/>
    </row>
    <row r="23" spans="2:6" ht="15.75" customHeight="1" x14ac:dyDescent="0.2">
      <c r="B23" s="32"/>
      <c r="C23" s="33"/>
      <c r="F23" s="35"/>
    </row>
    <row r="24" spans="2:6" ht="15.75" customHeight="1" x14ac:dyDescent="0.2">
      <c r="B24" s="32"/>
      <c r="C24" s="33"/>
      <c r="F24" s="35"/>
    </row>
    <row r="25" spans="2:6" ht="15.75" customHeight="1" x14ac:dyDescent="0.2">
      <c r="B25" s="32"/>
      <c r="C25" s="33"/>
      <c r="F25" s="35"/>
    </row>
    <row r="26" spans="2:6" ht="15.75" customHeight="1" x14ac:dyDescent="0.2">
      <c r="B26" s="32"/>
      <c r="C26" s="33"/>
      <c r="F26" s="35"/>
    </row>
    <row r="27" spans="2:6" ht="15.75" customHeight="1" x14ac:dyDescent="0.2">
      <c r="B27" s="32"/>
      <c r="C27" s="33"/>
      <c r="F27" s="35"/>
    </row>
    <row r="28" spans="2:6" ht="15.75" customHeight="1" x14ac:dyDescent="0.2">
      <c r="B28" s="32"/>
      <c r="C28" s="33"/>
      <c r="F28" s="35"/>
    </row>
    <row r="29" spans="2:6" ht="15.75" customHeight="1" x14ac:dyDescent="0.2">
      <c r="B29" s="32"/>
      <c r="C29" s="33"/>
      <c r="F29" s="35"/>
    </row>
    <row r="30" spans="2:6" ht="15.75" customHeight="1" x14ac:dyDescent="0.2">
      <c r="B30" s="32"/>
      <c r="C30" s="33"/>
      <c r="F30" s="35"/>
    </row>
    <row r="31" spans="2:6" ht="15.75" customHeight="1" x14ac:dyDescent="0.2">
      <c r="B31" s="32"/>
      <c r="C31" s="33"/>
      <c r="F31" s="35"/>
    </row>
    <row r="32" spans="2:6" ht="15.75" customHeight="1" x14ac:dyDescent="0.2">
      <c r="B32" s="32"/>
      <c r="C32" s="33"/>
      <c r="F32" s="35"/>
    </row>
    <row r="33" spans="2:6" ht="15.75" customHeight="1" x14ac:dyDescent="0.2">
      <c r="B33" s="32"/>
      <c r="C33" s="33"/>
      <c r="F33" s="35"/>
    </row>
    <row r="34" spans="2:6" ht="15.75" customHeight="1" x14ac:dyDescent="0.2">
      <c r="B34" s="32"/>
      <c r="C34" s="33"/>
      <c r="F34" s="35"/>
    </row>
    <row r="35" spans="2:6" ht="15.75" customHeight="1" x14ac:dyDescent="0.2">
      <c r="B35" s="32"/>
      <c r="C35" s="33"/>
      <c r="F35" s="35"/>
    </row>
    <row r="36" spans="2:6" ht="15.75" customHeight="1" x14ac:dyDescent="0.2">
      <c r="B36" s="32"/>
      <c r="C36" s="33"/>
      <c r="F36" s="35"/>
    </row>
    <row r="37" spans="2:6" ht="15.75" customHeight="1" x14ac:dyDescent="0.2">
      <c r="B37" s="32"/>
      <c r="C37" s="33"/>
      <c r="F37" s="35"/>
    </row>
    <row r="38" spans="2:6" ht="15.75" customHeight="1" x14ac:dyDescent="0.2">
      <c r="B38" s="32"/>
      <c r="C38" s="33"/>
      <c r="F38" s="35"/>
    </row>
    <row r="39" spans="2:6" ht="15.75" customHeight="1" x14ac:dyDescent="0.2">
      <c r="B39" s="32"/>
      <c r="C39" s="33"/>
      <c r="F39" s="35"/>
    </row>
    <row r="40" spans="2:6" ht="15.75" customHeight="1" x14ac:dyDescent="0.2">
      <c r="B40" s="32"/>
      <c r="C40" s="33"/>
      <c r="F40" s="35"/>
    </row>
    <row r="41" spans="2:6" ht="15.75" customHeight="1" x14ac:dyDescent="0.2">
      <c r="B41" s="32"/>
      <c r="C41" s="33"/>
      <c r="F41" s="35"/>
    </row>
    <row r="42" spans="2:6" ht="15.75" customHeight="1" x14ac:dyDescent="0.2">
      <c r="B42" s="32"/>
      <c r="C42" s="33"/>
      <c r="F42" s="35"/>
    </row>
    <row r="43" spans="2:6" ht="15.75" customHeight="1" x14ac:dyDescent="0.2">
      <c r="B43" s="32"/>
      <c r="C43" s="33"/>
      <c r="F43" s="35"/>
    </row>
    <row r="44" spans="2:6" ht="15.75" customHeight="1" x14ac:dyDescent="0.2">
      <c r="B44" s="32"/>
      <c r="C44" s="33"/>
      <c r="F44" s="35"/>
    </row>
    <row r="45" spans="2:6" ht="15.75" customHeight="1" x14ac:dyDescent="0.2">
      <c r="B45" s="32"/>
      <c r="C45" s="33"/>
      <c r="F45" s="35"/>
    </row>
    <row r="46" spans="2:6" ht="15.75" customHeight="1" x14ac:dyDescent="0.2">
      <c r="B46" s="32"/>
      <c r="C46" s="33"/>
      <c r="F46" s="35"/>
    </row>
    <row r="47" spans="2:6" ht="15.75" customHeight="1" x14ac:dyDescent="0.2">
      <c r="B47" s="32"/>
      <c r="C47" s="33"/>
      <c r="F47" s="35"/>
    </row>
    <row r="48" spans="2:6" ht="15.75" customHeight="1" x14ac:dyDescent="0.2">
      <c r="B48" s="32"/>
      <c r="C48" s="33"/>
      <c r="F48" s="35"/>
    </row>
    <row r="49" spans="2:6" ht="15.75" customHeight="1" x14ac:dyDescent="0.2">
      <c r="B49" s="32"/>
      <c r="C49" s="33"/>
      <c r="F49" s="35"/>
    </row>
    <row r="50" spans="2:6" ht="15.75" customHeight="1" x14ac:dyDescent="0.2">
      <c r="B50" s="32"/>
      <c r="C50" s="33"/>
      <c r="F50" s="35"/>
    </row>
    <row r="51" spans="2:6" ht="15.75" customHeight="1" x14ac:dyDescent="0.2">
      <c r="B51" s="32"/>
      <c r="C51" s="33"/>
      <c r="F51" s="35"/>
    </row>
    <row r="52" spans="2:6" ht="15.75" customHeight="1" x14ac:dyDescent="0.2">
      <c r="B52" s="32"/>
      <c r="C52" s="33"/>
      <c r="F52" s="35"/>
    </row>
    <row r="53" spans="2:6" ht="15.75" customHeight="1" x14ac:dyDescent="0.2">
      <c r="B53" s="32"/>
      <c r="C53" s="33"/>
      <c r="F53" s="35"/>
    </row>
    <row r="54" spans="2:6" ht="15.75" customHeight="1" x14ac:dyDescent="0.2">
      <c r="B54" s="32"/>
      <c r="C54" s="33"/>
      <c r="F54" s="35"/>
    </row>
    <row r="55" spans="2:6" ht="15.75" customHeight="1" x14ac:dyDescent="0.2">
      <c r="B55" s="32"/>
      <c r="C55" s="33"/>
      <c r="F55" s="35"/>
    </row>
    <row r="56" spans="2:6" ht="15.75" customHeight="1" x14ac:dyDescent="0.2">
      <c r="B56" s="32"/>
      <c r="C56" s="33"/>
      <c r="F56" s="35"/>
    </row>
    <row r="57" spans="2:6" ht="15.75" customHeight="1" x14ac:dyDescent="0.2">
      <c r="B57" s="32"/>
      <c r="C57" s="33"/>
      <c r="F57" s="35"/>
    </row>
    <row r="58" spans="2:6" ht="15.75" customHeight="1" x14ac:dyDescent="0.2">
      <c r="B58" s="32"/>
      <c r="C58" s="33"/>
      <c r="F58" s="35"/>
    </row>
    <row r="59" spans="2:6" ht="15.75" customHeight="1" x14ac:dyDescent="0.2">
      <c r="B59" s="32"/>
      <c r="C59" s="33"/>
      <c r="F59" s="35"/>
    </row>
    <row r="60" spans="2:6" ht="15.75" customHeight="1" x14ac:dyDescent="0.2">
      <c r="B60" s="32"/>
      <c r="C60" s="33"/>
      <c r="F60" s="35"/>
    </row>
    <row r="61" spans="2:6" ht="15.75" customHeight="1" x14ac:dyDescent="0.2">
      <c r="B61" s="32"/>
      <c r="C61" s="33"/>
      <c r="F61" s="35"/>
    </row>
    <row r="62" spans="2:6" ht="15.75" customHeight="1" x14ac:dyDescent="0.2">
      <c r="B62" s="32"/>
      <c r="C62" s="33"/>
      <c r="F62" s="35"/>
    </row>
    <row r="63" spans="2:6" ht="15.75" customHeight="1" x14ac:dyDescent="0.2">
      <c r="B63" s="32"/>
      <c r="C63" s="33"/>
      <c r="F63" s="35"/>
    </row>
    <row r="64" spans="2:6" ht="15.75" customHeight="1" x14ac:dyDescent="0.2">
      <c r="B64" s="32"/>
      <c r="C64" s="33"/>
      <c r="F64" s="35"/>
    </row>
    <row r="65" spans="2:6" ht="15.75" customHeight="1" x14ac:dyDescent="0.2">
      <c r="B65" s="32"/>
      <c r="C65" s="33"/>
      <c r="F65" s="35"/>
    </row>
    <row r="66" spans="2:6" ht="15.75" customHeight="1" x14ac:dyDescent="0.2">
      <c r="B66" s="32"/>
      <c r="C66" s="33"/>
      <c r="F66" s="35"/>
    </row>
    <row r="67" spans="2:6" ht="15.75" customHeight="1" x14ac:dyDescent="0.2">
      <c r="B67" s="32"/>
      <c r="C67" s="33"/>
      <c r="F67" s="35"/>
    </row>
    <row r="68" spans="2:6" ht="15.75" customHeight="1" x14ac:dyDescent="0.2">
      <c r="B68" s="32"/>
      <c r="C68" s="33"/>
      <c r="F68" s="35"/>
    </row>
    <row r="69" spans="2:6" ht="15.75" customHeight="1" x14ac:dyDescent="0.2">
      <c r="B69" s="32"/>
      <c r="C69" s="33"/>
      <c r="F69" s="35"/>
    </row>
    <row r="70" spans="2:6" ht="15.75" customHeight="1" x14ac:dyDescent="0.2">
      <c r="B70" s="32"/>
      <c r="C70" s="33"/>
      <c r="F70" s="35"/>
    </row>
    <row r="71" spans="2:6" ht="15.75" customHeight="1" x14ac:dyDescent="0.2">
      <c r="B71" s="32"/>
      <c r="C71" s="33"/>
      <c r="F71" s="35"/>
    </row>
    <row r="72" spans="2:6" ht="15.75" customHeight="1" x14ac:dyDescent="0.2">
      <c r="B72" s="32"/>
      <c r="C72" s="33"/>
      <c r="F72" s="35"/>
    </row>
    <row r="73" spans="2:6" ht="15.75" customHeight="1" x14ac:dyDescent="0.2">
      <c r="B73" s="32"/>
      <c r="C73" s="33"/>
      <c r="F73" s="35"/>
    </row>
    <row r="74" spans="2:6" ht="15.75" customHeight="1" x14ac:dyDescent="0.2">
      <c r="B74" s="32"/>
      <c r="C74" s="33"/>
      <c r="F74" s="35"/>
    </row>
    <row r="75" spans="2:6" ht="15" x14ac:dyDescent="0.2">
      <c r="B75" s="32"/>
      <c r="C75" s="33"/>
      <c r="F75" s="35"/>
    </row>
    <row r="76" spans="2:6" ht="15" x14ac:dyDescent="0.2">
      <c r="B76" s="32"/>
      <c r="C76" s="33"/>
      <c r="F76" s="35"/>
    </row>
    <row r="77" spans="2:6" ht="15" x14ac:dyDescent="0.2">
      <c r="B77" s="32"/>
      <c r="C77" s="33"/>
      <c r="F77" s="35"/>
    </row>
    <row r="78" spans="2:6" ht="15" x14ac:dyDescent="0.2">
      <c r="B78" s="32"/>
      <c r="C78" s="33"/>
      <c r="F78" s="35"/>
    </row>
    <row r="79" spans="2:6" ht="15" x14ac:dyDescent="0.2">
      <c r="B79" s="32"/>
      <c r="C79" s="33"/>
      <c r="F79" s="35"/>
    </row>
    <row r="80" spans="2:6" ht="15" x14ac:dyDescent="0.2">
      <c r="B80" s="32"/>
      <c r="C80" s="33"/>
      <c r="F80" s="35"/>
    </row>
    <row r="81" spans="2:6" ht="15" x14ac:dyDescent="0.2">
      <c r="B81" s="32"/>
      <c r="C81" s="33"/>
      <c r="F81" s="35"/>
    </row>
    <row r="82" spans="2:6" ht="15" x14ac:dyDescent="0.2">
      <c r="B82" s="32"/>
      <c r="C82" s="33"/>
      <c r="F82" s="35"/>
    </row>
    <row r="83" spans="2:6" ht="15" x14ac:dyDescent="0.2">
      <c r="B83" s="32"/>
      <c r="C83" s="33"/>
      <c r="F83" s="35"/>
    </row>
    <row r="84" spans="2:6" ht="15" x14ac:dyDescent="0.2">
      <c r="B84" s="32"/>
      <c r="C84" s="33"/>
      <c r="F84" s="35"/>
    </row>
    <row r="85" spans="2:6" ht="15" x14ac:dyDescent="0.2">
      <c r="B85" s="32"/>
      <c r="C85" s="33"/>
      <c r="F85" s="35"/>
    </row>
    <row r="86" spans="2:6" ht="15" x14ac:dyDescent="0.2">
      <c r="B86" s="32"/>
      <c r="C86" s="33"/>
      <c r="F86" s="35"/>
    </row>
    <row r="87" spans="2:6" ht="15" x14ac:dyDescent="0.2">
      <c r="B87" s="32"/>
      <c r="C87" s="33"/>
      <c r="F87" s="35"/>
    </row>
    <row r="88" spans="2:6" ht="15" x14ac:dyDescent="0.2">
      <c r="B88" s="32"/>
      <c r="C88" s="33"/>
      <c r="F88" s="35"/>
    </row>
    <row r="89" spans="2:6" ht="15" x14ac:dyDescent="0.2">
      <c r="B89" s="32"/>
      <c r="C89" s="33"/>
      <c r="F89" s="35"/>
    </row>
    <row r="90" spans="2:6" ht="15" x14ac:dyDescent="0.2">
      <c r="B90" s="32"/>
      <c r="C90" s="33"/>
      <c r="F90" s="35"/>
    </row>
    <row r="91" spans="2:6" ht="15" x14ac:dyDescent="0.2">
      <c r="B91" s="32"/>
      <c r="C91" s="33"/>
      <c r="F91" s="35"/>
    </row>
    <row r="92" spans="2:6" ht="15" x14ac:dyDescent="0.2">
      <c r="B92" s="32"/>
      <c r="C92" s="33"/>
      <c r="F92" s="35"/>
    </row>
    <row r="93" spans="2:6" ht="15" x14ac:dyDescent="0.2">
      <c r="B93" s="32"/>
      <c r="C93" s="33"/>
      <c r="F93" s="35"/>
    </row>
    <row r="94" spans="2:6" ht="15" x14ac:dyDescent="0.2">
      <c r="B94" s="32"/>
      <c r="C94" s="33"/>
      <c r="F94" s="35"/>
    </row>
    <row r="95" spans="2:6" ht="15" x14ac:dyDescent="0.2">
      <c r="B95" s="32"/>
      <c r="C95" s="33"/>
      <c r="F95" s="35"/>
    </row>
    <row r="96" spans="2:6" ht="15" x14ac:dyDescent="0.2">
      <c r="B96" s="32"/>
      <c r="C96" s="33"/>
      <c r="F96" s="35"/>
    </row>
    <row r="97" spans="2:6" ht="15" x14ac:dyDescent="0.2">
      <c r="B97" s="32"/>
      <c r="C97" s="33"/>
      <c r="F97" s="35"/>
    </row>
    <row r="98" spans="2:6" ht="15" x14ac:dyDescent="0.2">
      <c r="B98" s="32"/>
      <c r="C98" s="33"/>
      <c r="F98" s="35"/>
    </row>
    <row r="99" spans="2:6" ht="15" x14ac:dyDescent="0.2">
      <c r="B99" s="32"/>
      <c r="C99" s="33"/>
      <c r="F99" s="35"/>
    </row>
    <row r="100" spans="2:6" ht="15" x14ac:dyDescent="0.2">
      <c r="B100" s="32"/>
      <c r="C100" s="33"/>
      <c r="F100" s="35"/>
    </row>
    <row r="101" spans="2:6" ht="15" x14ac:dyDescent="0.2">
      <c r="B101" s="32"/>
      <c r="C101" s="33"/>
      <c r="F101" s="35"/>
    </row>
    <row r="102" spans="2:6" ht="15" x14ac:dyDescent="0.2">
      <c r="B102" s="32"/>
      <c r="C102" s="33"/>
      <c r="F102" s="35"/>
    </row>
    <row r="103" spans="2:6" ht="15" x14ac:dyDescent="0.2">
      <c r="B103" s="32"/>
      <c r="C103" s="33"/>
      <c r="F103" s="35"/>
    </row>
    <row r="104" spans="2:6" ht="15" x14ac:dyDescent="0.2">
      <c r="B104" s="32"/>
      <c r="C104" s="33"/>
      <c r="F104" s="35"/>
    </row>
    <row r="105" spans="2:6" ht="15" x14ac:dyDescent="0.2">
      <c r="B105" s="32"/>
      <c r="C105" s="33"/>
      <c r="F105" s="35"/>
    </row>
    <row r="106" spans="2:6" ht="15" x14ac:dyDescent="0.2">
      <c r="B106" s="32"/>
      <c r="C106" s="33"/>
      <c r="F106" s="35"/>
    </row>
    <row r="107" spans="2:6" ht="15" x14ac:dyDescent="0.2">
      <c r="B107" s="32"/>
      <c r="C107" s="33"/>
      <c r="F107" s="35"/>
    </row>
    <row r="108" spans="2:6" ht="15" x14ac:dyDescent="0.2">
      <c r="B108" s="32"/>
      <c r="C108" s="33"/>
      <c r="F108" s="35"/>
    </row>
    <row r="109" spans="2:6" ht="15" x14ac:dyDescent="0.2">
      <c r="B109" s="32"/>
      <c r="C109" s="33"/>
      <c r="F109" s="35"/>
    </row>
    <row r="110" spans="2:6" ht="15" x14ac:dyDescent="0.2">
      <c r="B110" s="32"/>
      <c r="C110" s="33"/>
      <c r="F110" s="35"/>
    </row>
    <row r="111" spans="2:6" ht="15" x14ac:dyDescent="0.2">
      <c r="B111" s="32"/>
      <c r="C111" s="33"/>
      <c r="F111" s="35"/>
    </row>
    <row r="112" spans="2:6" ht="15" x14ac:dyDescent="0.2">
      <c r="B112" s="32"/>
      <c r="C112" s="33"/>
      <c r="F112" s="35"/>
    </row>
    <row r="113" spans="2:6" ht="15" x14ac:dyDescent="0.2">
      <c r="B113" s="32"/>
      <c r="C113" s="33"/>
      <c r="F113" s="35"/>
    </row>
    <row r="114" spans="2:6" ht="15" x14ac:dyDescent="0.2">
      <c r="B114" s="32"/>
      <c r="C114" s="33"/>
      <c r="F114" s="35"/>
    </row>
    <row r="115" spans="2:6" ht="15" x14ac:dyDescent="0.2">
      <c r="B115" s="32"/>
      <c r="C115" s="33"/>
      <c r="F115" s="35"/>
    </row>
    <row r="116" spans="2:6" ht="15" x14ac:dyDescent="0.2">
      <c r="B116" s="32"/>
      <c r="C116" s="33"/>
      <c r="F116" s="35"/>
    </row>
    <row r="117" spans="2:6" ht="15" x14ac:dyDescent="0.2">
      <c r="B117" s="32"/>
      <c r="C117" s="33"/>
      <c r="F117" s="35"/>
    </row>
    <row r="118" spans="2:6" ht="15" x14ac:dyDescent="0.2">
      <c r="B118" s="32"/>
      <c r="C118" s="33"/>
      <c r="F118" s="35"/>
    </row>
    <row r="119" spans="2:6" ht="15" x14ac:dyDescent="0.2">
      <c r="B119" s="32"/>
      <c r="C119" s="33"/>
      <c r="F119" s="35"/>
    </row>
    <row r="120" spans="2:6" ht="15" x14ac:dyDescent="0.2">
      <c r="B120" s="32"/>
      <c r="C120" s="33"/>
      <c r="F120" s="35"/>
    </row>
    <row r="121" spans="2:6" ht="15" x14ac:dyDescent="0.2">
      <c r="B121" s="32"/>
      <c r="C121" s="33"/>
      <c r="F121" s="35"/>
    </row>
    <row r="122" spans="2:6" ht="15" x14ac:dyDescent="0.2">
      <c r="B122" s="32"/>
      <c r="C122" s="33"/>
      <c r="F122" s="35"/>
    </row>
    <row r="123" spans="2:6" ht="15" x14ac:dyDescent="0.2">
      <c r="B123" s="32"/>
      <c r="C123" s="33"/>
      <c r="F123" s="35"/>
    </row>
    <row r="124" spans="2:6" ht="15" x14ac:dyDescent="0.2">
      <c r="B124" s="32"/>
      <c r="C124" s="33"/>
      <c r="F124" s="35"/>
    </row>
    <row r="125" spans="2:6" ht="15" x14ac:dyDescent="0.2">
      <c r="B125" s="32"/>
      <c r="C125" s="33"/>
      <c r="F125" s="35"/>
    </row>
    <row r="126" spans="2:6" ht="15" x14ac:dyDescent="0.2">
      <c r="B126" s="32"/>
      <c r="C126" s="33"/>
      <c r="F126" s="35"/>
    </row>
    <row r="127" spans="2:6" ht="15" x14ac:dyDescent="0.2">
      <c r="B127" s="32"/>
      <c r="C127" s="33"/>
      <c r="F127" s="35"/>
    </row>
    <row r="128" spans="2:6" ht="15" x14ac:dyDescent="0.2">
      <c r="B128" s="32"/>
      <c r="C128" s="33"/>
      <c r="F128" s="35"/>
    </row>
    <row r="129" spans="2:6" ht="15" x14ac:dyDescent="0.2">
      <c r="B129" s="32"/>
      <c r="C129" s="33"/>
      <c r="F129" s="35"/>
    </row>
    <row r="130" spans="2:6" ht="15" x14ac:dyDescent="0.2">
      <c r="B130" s="32"/>
      <c r="C130" s="33"/>
      <c r="F130" s="35"/>
    </row>
    <row r="131" spans="2:6" ht="15" x14ac:dyDescent="0.2">
      <c r="B131" s="32"/>
      <c r="C131" s="33"/>
      <c r="F131" s="35"/>
    </row>
    <row r="132" spans="2:6" ht="15" x14ac:dyDescent="0.2">
      <c r="B132" s="32"/>
      <c r="C132" s="33"/>
      <c r="F132" s="35"/>
    </row>
    <row r="133" spans="2:6" ht="15" x14ac:dyDescent="0.2">
      <c r="B133" s="32"/>
      <c r="C133" s="33"/>
      <c r="F133" s="35"/>
    </row>
    <row r="134" spans="2:6" ht="15" x14ac:dyDescent="0.2">
      <c r="B134" s="32"/>
      <c r="C134" s="33"/>
      <c r="F134" s="35"/>
    </row>
    <row r="135" spans="2:6" ht="15" x14ac:dyDescent="0.2">
      <c r="B135" s="32"/>
      <c r="C135" s="33"/>
      <c r="F135" s="35"/>
    </row>
    <row r="136" spans="2:6" ht="15" x14ac:dyDescent="0.2">
      <c r="B136" s="32"/>
      <c r="C136" s="33"/>
      <c r="F136" s="35"/>
    </row>
    <row r="137" spans="2:6" ht="15" x14ac:dyDescent="0.2">
      <c r="B137" s="32"/>
      <c r="C137" s="33"/>
      <c r="F137" s="35"/>
    </row>
    <row r="138" spans="2:6" ht="15" x14ac:dyDescent="0.2">
      <c r="B138" s="32"/>
      <c r="C138" s="33"/>
      <c r="F138" s="35"/>
    </row>
    <row r="139" spans="2:6" ht="15" x14ac:dyDescent="0.2">
      <c r="B139" s="32"/>
      <c r="C139" s="33"/>
      <c r="F139" s="35"/>
    </row>
    <row r="140" spans="2:6" ht="15" x14ac:dyDescent="0.2">
      <c r="B140" s="32"/>
      <c r="C140" s="33"/>
      <c r="F140" s="35"/>
    </row>
    <row r="141" spans="2:6" ht="15" x14ac:dyDescent="0.2">
      <c r="B141" s="32"/>
      <c r="C141" s="33"/>
      <c r="F141" s="35"/>
    </row>
    <row r="142" spans="2:6" ht="15" x14ac:dyDescent="0.2">
      <c r="B142" s="32"/>
      <c r="C142" s="33"/>
      <c r="F142" s="35"/>
    </row>
    <row r="143" spans="2:6" ht="15" x14ac:dyDescent="0.2">
      <c r="B143" s="32"/>
      <c r="C143" s="33"/>
      <c r="F143" s="35"/>
    </row>
    <row r="144" spans="2:6" ht="15" x14ac:dyDescent="0.2">
      <c r="B144" s="32"/>
      <c r="C144" s="33"/>
      <c r="F144" s="35"/>
    </row>
    <row r="145" spans="2:6" ht="15" x14ac:dyDescent="0.2">
      <c r="B145" s="32"/>
      <c r="C145" s="33"/>
      <c r="F145" s="35"/>
    </row>
    <row r="146" spans="2:6" ht="15" x14ac:dyDescent="0.2">
      <c r="B146" s="32"/>
      <c r="C146" s="33"/>
      <c r="F146" s="35"/>
    </row>
    <row r="147" spans="2:6" ht="15" x14ac:dyDescent="0.2">
      <c r="B147" s="32"/>
      <c r="C147" s="33"/>
      <c r="F147" s="35"/>
    </row>
    <row r="148" spans="2:6" ht="15" x14ac:dyDescent="0.2">
      <c r="B148" s="32"/>
      <c r="C148" s="33"/>
      <c r="F148" s="35"/>
    </row>
    <row r="149" spans="2:6" ht="15" x14ac:dyDescent="0.2">
      <c r="B149" s="32"/>
      <c r="C149" s="33"/>
      <c r="F149" s="35"/>
    </row>
    <row r="150" spans="2:6" ht="15" x14ac:dyDescent="0.2">
      <c r="B150" s="32"/>
      <c r="C150" s="33"/>
      <c r="F150" s="35"/>
    </row>
    <row r="151" spans="2:6" ht="15" x14ac:dyDescent="0.2">
      <c r="B151" s="32"/>
      <c r="C151" s="33"/>
      <c r="F151" s="35"/>
    </row>
    <row r="152" spans="2:6" ht="15" x14ac:dyDescent="0.2">
      <c r="B152" s="32"/>
      <c r="C152" s="33"/>
      <c r="F152" s="35"/>
    </row>
    <row r="153" spans="2:6" ht="15" x14ac:dyDescent="0.2">
      <c r="B153" s="32"/>
      <c r="C153" s="33"/>
      <c r="F153" s="35"/>
    </row>
    <row r="154" spans="2:6" ht="15" x14ac:dyDescent="0.2">
      <c r="B154" s="32"/>
      <c r="C154" s="33"/>
      <c r="F154" s="35"/>
    </row>
    <row r="155" spans="2:6" ht="15" x14ac:dyDescent="0.2">
      <c r="B155" s="32"/>
      <c r="C155" s="33"/>
      <c r="F155" s="35"/>
    </row>
    <row r="156" spans="2:6" ht="15" x14ac:dyDescent="0.2">
      <c r="B156" s="32"/>
      <c r="C156" s="33"/>
      <c r="F156" s="35"/>
    </row>
    <row r="157" spans="2:6" ht="15" x14ac:dyDescent="0.2">
      <c r="B157" s="32"/>
      <c r="C157" s="33"/>
      <c r="F157" s="35"/>
    </row>
    <row r="158" spans="2:6" ht="15" x14ac:dyDescent="0.2">
      <c r="B158" s="32"/>
      <c r="C158" s="33"/>
      <c r="F158" s="35"/>
    </row>
    <row r="159" spans="2:6" ht="15" x14ac:dyDescent="0.2">
      <c r="B159" s="32"/>
      <c r="C159" s="33"/>
      <c r="F159" s="35"/>
    </row>
    <row r="160" spans="2:6" ht="15" x14ac:dyDescent="0.2">
      <c r="B160" s="32"/>
      <c r="C160" s="33"/>
      <c r="F160" s="35"/>
    </row>
    <row r="161" spans="2:6" ht="15" x14ac:dyDescent="0.2">
      <c r="B161" s="32"/>
      <c r="C161" s="33"/>
      <c r="F161" s="35"/>
    </row>
    <row r="162" spans="2:6" ht="15" x14ac:dyDescent="0.2">
      <c r="B162" s="32"/>
      <c r="C162" s="33"/>
      <c r="F162" s="35"/>
    </row>
    <row r="163" spans="2:6" ht="15" x14ac:dyDescent="0.2">
      <c r="B163" s="32"/>
      <c r="C163" s="33"/>
      <c r="F163" s="35"/>
    </row>
    <row r="164" spans="2:6" ht="15" x14ac:dyDescent="0.2">
      <c r="B164" s="32"/>
      <c r="C164" s="33"/>
      <c r="F164" s="35"/>
    </row>
    <row r="165" spans="2:6" ht="15" x14ac:dyDescent="0.2">
      <c r="B165" s="32"/>
      <c r="C165" s="33"/>
      <c r="F165" s="35"/>
    </row>
    <row r="166" spans="2:6" ht="15" x14ac:dyDescent="0.2">
      <c r="B166" s="32"/>
      <c r="C166" s="33"/>
      <c r="F166" s="35"/>
    </row>
    <row r="167" spans="2:6" ht="15" x14ac:dyDescent="0.2">
      <c r="B167" s="32"/>
      <c r="C167" s="33"/>
      <c r="F167" s="35"/>
    </row>
    <row r="168" spans="2:6" ht="15" x14ac:dyDescent="0.2">
      <c r="B168" s="32"/>
      <c r="C168" s="33"/>
      <c r="F168" s="35"/>
    </row>
    <row r="169" spans="2:6" ht="15" x14ac:dyDescent="0.2">
      <c r="B169" s="32"/>
      <c r="C169" s="33"/>
      <c r="F169" s="35"/>
    </row>
    <row r="170" spans="2:6" ht="15" x14ac:dyDescent="0.2">
      <c r="B170" s="32"/>
      <c r="C170" s="33"/>
      <c r="F170" s="35"/>
    </row>
    <row r="171" spans="2:6" ht="15" x14ac:dyDescent="0.2">
      <c r="B171" s="32"/>
      <c r="C171" s="33"/>
      <c r="F171" s="35"/>
    </row>
    <row r="172" spans="2:6" ht="15" x14ac:dyDescent="0.2">
      <c r="B172" s="32"/>
      <c r="C172" s="33"/>
      <c r="F172" s="35"/>
    </row>
    <row r="173" spans="2:6" ht="15" x14ac:dyDescent="0.2">
      <c r="B173" s="32"/>
      <c r="C173" s="33"/>
      <c r="F173" s="35"/>
    </row>
    <row r="174" spans="2:6" ht="15" x14ac:dyDescent="0.2">
      <c r="B174" s="32"/>
      <c r="C174" s="33"/>
      <c r="F174" s="35"/>
    </row>
    <row r="175" spans="2:6" ht="15" x14ac:dyDescent="0.2">
      <c r="B175" s="32"/>
      <c r="C175" s="33"/>
      <c r="F175" s="35"/>
    </row>
    <row r="176" spans="2:6" ht="15" x14ac:dyDescent="0.2">
      <c r="B176" s="32"/>
      <c r="C176" s="33"/>
      <c r="F176" s="35"/>
    </row>
    <row r="177" spans="2:6" ht="15" x14ac:dyDescent="0.2">
      <c r="B177" s="32"/>
      <c r="C177" s="33"/>
      <c r="F177" s="35"/>
    </row>
    <row r="178" spans="2:6" ht="15" x14ac:dyDescent="0.2">
      <c r="B178" s="32"/>
      <c r="C178" s="33"/>
      <c r="F178" s="35"/>
    </row>
    <row r="179" spans="2:6" ht="15" x14ac:dyDescent="0.2">
      <c r="B179" s="32"/>
      <c r="C179" s="33"/>
      <c r="F179" s="35"/>
    </row>
    <row r="180" spans="2:6" ht="15" x14ac:dyDescent="0.2">
      <c r="B180" s="32"/>
      <c r="C180" s="33"/>
      <c r="F180" s="35"/>
    </row>
    <row r="181" spans="2:6" ht="15" x14ac:dyDescent="0.2">
      <c r="B181" s="32"/>
      <c r="C181" s="33"/>
      <c r="F181" s="35"/>
    </row>
    <row r="182" spans="2:6" ht="15" x14ac:dyDescent="0.2">
      <c r="B182" s="32"/>
      <c r="C182" s="33"/>
      <c r="F182" s="35"/>
    </row>
    <row r="183" spans="2:6" ht="15" x14ac:dyDescent="0.2">
      <c r="B183" s="32"/>
      <c r="C183" s="33"/>
      <c r="F183" s="35"/>
    </row>
    <row r="184" spans="2:6" ht="15" x14ac:dyDescent="0.2">
      <c r="B184" s="32"/>
      <c r="C184" s="33"/>
      <c r="F184" s="35"/>
    </row>
    <row r="185" spans="2:6" ht="15" x14ac:dyDescent="0.2">
      <c r="B185" s="32"/>
      <c r="C185" s="33"/>
      <c r="F185" s="35"/>
    </row>
    <row r="186" spans="2:6" ht="15" x14ac:dyDescent="0.2">
      <c r="B186" s="32"/>
      <c r="C186" s="33"/>
      <c r="F186" s="35"/>
    </row>
    <row r="187" spans="2:6" ht="15" x14ac:dyDescent="0.2">
      <c r="B187" s="32"/>
      <c r="C187" s="33"/>
      <c r="F187" s="35"/>
    </row>
    <row r="188" spans="2:6" ht="15" x14ac:dyDescent="0.2">
      <c r="B188" s="32"/>
      <c r="C188" s="33"/>
      <c r="F188" s="35"/>
    </row>
    <row r="189" spans="2:6" ht="15" x14ac:dyDescent="0.2">
      <c r="B189" s="32"/>
      <c r="C189" s="33"/>
      <c r="F189" s="35"/>
    </row>
    <row r="190" spans="2:6" ht="15" x14ac:dyDescent="0.2">
      <c r="B190" s="32"/>
      <c r="C190" s="33"/>
      <c r="F190" s="35"/>
    </row>
    <row r="191" spans="2:6" ht="15" x14ac:dyDescent="0.2">
      <c r="B191" s="32"/>
      <c r="C191" s="33"/>
      <c r="F191" s="35"/>
    </row>
    <row r="192" spans="2:6" ht="15" x14ac:dyDescent="0.2">
      <c r="B192" s="32"/>
      <c r="C192" s="33"/>
      <c r="F192" s="35"/>
    </row>
    <row r="193" spans="2:6" ht="15" x14ac:dyDescent="0.2">
      <c r="B193" s="32"/>
      <c r="C193" s="33"/>
      <c r="F193" s="35"/>
    </row>
    <row r="194" spans="2:6" ht="15" x14ac:dyDescent="0.2">
      <c r="B194" s="32"/>
      <c r="C194" s="33"/>
      <c r="F194" s="35"/>
    </row>
    <row r="195" spans="2:6" ht="15" x14ac:dyDescent="0.2">
      <c r="B195" s="32"/>
      <c r="C195" s="33"/>
      <c r="F195" s="35"/>
    </row>
    <row r="196" spans="2:6" ht="15" x14ac:dyDescent="0.2">
      <c r="B196" s="32"/>
      <c r="C196" s="33"/>
      <c r="F196" s="35"/>
    </row>
    <row r="197" spans="2:6" ht="15" x14ac:dyDescent="0.2">
      <c r="B197" s="32"/>
      <c r="C197" s="33"/>
      <c r="F197" s="35"/>
    </row>
    <row r="198" spans="2:6" ht="15" x14ac:dyDescent="0.2">
      <c r="B198" s="32"/>
      <c r="C198" s="33"/>
      <c r="F198" s="35"/>
    </row>
    <row r="199" spans="2:6" ht="15" x14ac:dyDescent="0.2">
      <c r="B199" s="32"/>
      <c r="C199" s="33"/>
      <c r="F199" s="35"/>
    </row>
    <row r="200" spans="2:6" ht="15" x14ac:dyDescent="0.2">
      <c r="B200" s="32"/>
      <c r="C200" s="33"/>
      <c r="F200" s="35"/>
    </row>
    <row r="201" spans="2:6" ht="15" x14ac:dyDescent="0.2">
      <c r="B201" s="32"/>
      <c r="C201" s="33"/>
      <c r="F201" s="35"/>
    </row>
    <row r="202" spans="2:6" ht="15" x14ac:dyDescent="0.2">
      <c r="B202" s="32"/>
      <c r="C202" s="33"/>
      <c r="F202" s="35"/>
    </row>
    <row r="203" spans="2:6" ht="15" x14ac:dyDescent="0.2">
      <c r="B203" s="32"/>
      <c r="C203" s="33"/>
      <c r="F203" s="35"/>
    </row>
    <row r="204" spans="2:6" ht="15" x14ac:dyDescent="0.2">
      <c r="B204" s="32"/>
      <c r="C204" s="33"/>
      <c r="F204" s="35"/>
    </row>
    <row r="205" spans="2:6" ht="15" x14ac:dyDescent="0.2">
      <c r="B205" s="32"/>
      <c r="C205" s="33"/>
      <c r="F205" s="35"/>
    </row>
    <row r="206" spans="2:6" ht="15" x14ac:dyDescent="0.2">
      <c r="B206" s="32"/>
      <c r="C206" s="33"/>
      <c r="F206" s="35"/>
    </row>
    <row r="207" spans="2:6" ht="15" x14ac:dyDescent="0.2">
      <c r="B207" s="32"/>
      <c r="C207" s="33"/>
      <c r="F207" s="35"/>
    </row>
    <row r="208" spans="2:6" ht="15" x14ac:dyDescent="0.2">
      <c r="B208" s="32"/>
      <c r="C208" s="33"/>
      <c r="F208" s="35"/>
    </row>
    <row r="209" spans="2:6" ht="15" x14ac:dyDescent="0.2">
      <c r="B209" s="32"/>
      <c r="C209" s="33"/>
      <c r="F209" s="35"/>
    </row>
    <row r="210" spans="2:6" ht="15" x14ac:dyDescent="0.2">
      <c r="B210" s="32"/>
      <c r="C210" s="33"/>
      <c r="F210" s="35"/>
    </row>
    <row r="211" spans="2:6" ht="15" x14ac:dyDescent="0.2">
      <c r="B211" s="32"/>
      <c r="C211" s="33"/>
      <c r="F211" s="35"/>
    </row>
    <row r="212" spans="2:6" ht="15" x14ac:dyDescent="0.2">
      <c r="B212" s="32"/>
      <c r="C212" s="33"/>
      <c r="F212" s="35"/>
    </row>
    <row r="213" spans="2:6" ht="15" x14ac:dyDescent="0.2">
      <c r="B213" s="32"/>
      <c r="C213" s="33"/>
      <c r="F213" s="35"/>
    </row>
    <row r="214" spans="2:6" ht="15" x14ac:dyDescent="0.2">
      <c r="B214" s="32"/>
      <c r="C214" s="33"/>
      <c r="F214" s="35"/>
    </row>
    <row r="215" spans="2:6" ht="15" x14ac:dyDescent="0.2">
      <c r="B215" s="32"/>
      <c r="C215" s="33"/>
      <c r="F215" s="35"/>
    </row>
    <row r="216" spans="2:6" ht="15" x14ac:dyDescent="0.2">
      <c r="B216" s="32"/>
      <c r="C216" s="33"/>
      <c r="F216" s="35"/>
    </row>
    <row r="217" spans="2:6" ht="15" x14ac:dyDescent="0.2">
      <c r="B217" s="32"/>
      <c r="C217" s="33"/>
      <c r="F217" s="35"/>
    </row>
    <row r="218" spans="2:6" ht="15" x14ac:dyDescent="0.2">
      <c r="B218" s="32"/>
      <c r="C218" s="33"/>
      <c r="F218" s="35"/>
    </row>
    <row r="219" spans="2:6" ht="15" x14ac:dyDescent="0.2">
      <c r="B219" s="32"/>
      <c r="C219" s="33"/>
      <c r="F219" s="35"/>
    </row>
    <row r="220" spans="2:6" ht="15" x14ac:dyDescent="0.2">
      <c r="B220" s="32"/>
      <c r="C220" s="33"/>
      <c r="F220" s="35"/>
    </row>
    <row r="221" spans="2:6" ht="15" x14ac:dyDescent="0.2">
      <c r="B221" s="32"/>
      <c r="C221" s="33"/>
      <c r="F221" s="35"/>
    </row>
    <row r="222" spans="2:6" ht="15" x14ac:dyDescent="0.2">
      <c r="B222" s="32"/>
      <c r="C222" s="33"/>
      <c r="F222" s="35"/>
    </row>
    <row r="223" spans="2:6" ht="15" x14ac:dyDescent="0.2">
      <c r="B223" s="32"/>
      <c r="C223" s="33"/>
      <c r="F223" s="35"/>
    </row>
    <row r="224" spans="2:6" ht="15" x14ac:dyDescent="0.2">
      <c r="B224" s="32"/>
      <c r="C224" s="33"/>
      <c r="F224" s="35"/>
    </row>
    <row r="225" spans="2:6" ht="15" x14ac:dyDescent="0.2">
      <c r="B225" s="32"/>
      <c r="C225" s="33"/>
      <c r="F225" s="35"/>
    </row>
    <row r="226" spans="2:6" ht="15" x14ac:dyDescent="0.2">
      <c r="B226" s="32"/>
      <c r="C226" s="33"/>
      <c r="F226" s="35"/>
    </row>
    <row r="227" spans="2:6" ht="15" x14ac:dyDescent="0.2">
      <c r="B227" s="32"/>
      <c r="C227" s="33"/>
      <c r="F227" s="35"/>
    </row>
    <row r="228" spans="2:6" ht="15" x14ac:dyDescent="0.2">
      <c r="B228" s="32"/>
      <c r="C228" s="33"/>
      <c r="F228" s="35"/>
    </row>
    <row r="229" spans="2:6" ht="15" x14ac:dyDescent="0.2">
      <c r="B229" s="32"/>
      <c r="C229" s="33"/>
      <c r="F229" s="35"/>
    </row>
    <row r="230" spans="2:6" ht="15" x14ac:dyDescent="0.2">
      <c r="B230" s="32"/>
      <c r="C230" s="33"/>
      <c r="F230" s="35"/>
    </row>
    <row r="231" spans="2:6" ht="15" x14ac:dyDescent="0.2">
      <c r="B231" s="32"/>
      <c r="C231" s="33"/>
      <c r="F231" s="35"/>
    </row>
    <row r="232" spans="2:6" ht="15" x14ac:dyDescent="0.2">
      <c r="B232" s="32"/>
      <c r="C232" s="33"/>
      <c r="F232" s="35"/>
    </row>
    <row r="233" spans="2:6" ht="15" x14ac:dyDescent="0.2">
      <c r="B233" s="32"/>
      <c r="C233" s="33"/>
      <c r="F233" s="35"/>
    </row>
    <row r="234" spans="2:6" ht="15" x14ac:dyDescent="0.2">
      <c r="B234" s="32"/>
      <c r="C234" s="33"/>
      <c r="F234" s="35"/>
    </row>
    <row r="235" spans="2:6" ht="15" x14ac:dyDescent="0.2">
      <c r="B235" s="32"/>
      <c r="C235" s="33"/>
      <c r="F235" s="35"/>
    </row>
    <row r="236" spans="2:6" ht="15" x14ac:dyDescent="0.2">
      <c r="B236" s="32"/>
      <c r="C236" s="33"/>
      <c r="F236" s="35"/>
    </row>
    <row r="237" spans="2:6" ht="15" x14ac:dyDescent="0.2">
      <c r="B237" s="32"/>
      <c r="C237" s="33"/>
      <c r="F237" s="35"/>
    </row>
    <row r="238" spans="2:6" ht="15" x14ac:dyDescent="0.2">
      <c r="B238" s="32"/>
      <c r="C238" s="33"/>
      <c r="F238" s="35"/>
    </row>
    <row r="239" spans="2:6" ht="15" x14ac:dyDescent="0.2">
      <c r="B239" s="32"/>
      <c r="C239" s="33"/>
      <c r="F239" s="35"/>
    </row>
    <row r="240" spans="2:6" ht="15" x14ac:dyDescent="0.2">
      <c r="B240" s="32"/>
      <c r="C240" s="33"/>
      <c r="F240" s="35"/>
    </row>
    <row r="241" spans="2:6" ht="15" x14ac:dyDescent="0.2">
      <c r="B241" s="32"/>
      <c r="C241" s="33"/>
      <c r="F241" s="35"/>
    </row>
    <row r="242" spans="2:6" ht="15" x14ac:dyDescent="0.2">
      <c r="B242" s="32"/>
      <c r="C242" s="33"/>
      <c r="F242" s="35"/>
    </row>
    <row r="243" spans="2:6" ht="15" x14ac:dyDescent="0.2">
      <c r="B243" s="32"/>
      <c r="C243" s="33"/>
      <c r="F243" s="35"/>
    </row>
    <row r="244" spans="2:6" ht="15" x14ac:dyDescent="0.2">
      <c r="B244" s="32"/>
      <c r="C244" s="33"/>
      <c r="F244" s="35"/>
    </row>
    <row r="245" spans="2:6" ht="15" x14ac:dyDescent="0.2">
      <c r="B245" s="32"/>
      <c r="C245" s="33"/>
      <c r="F245" s="35"/>
    </row>
    <row r="246" spans="2:6" ht="15" x14ac:dyDescent="0.2">
      <c r="B246" s="32"/>
      <c r="C246" s="33"/>
      <c r="F246" s="35"/>
    </row>
    <row r="247" spans="2:6" ht="15" x14ac:dyDescent="0.2">
      <c r="B247" s="32"/>
      <c r="C247" s="33"/>
      <c r="F247" s="35"/>
    </row>
    <row r="248" spans="2:6" ht="15" x14ac:dyDescent="0.2">
      <c r="B248" s="32"/>
      <c r="C248" s="33"/>
      <c r="F248" s="35"/>
    </row>
    <row r="249" spans="2:6" ht="15" x14ac:dyDescent="0.2">
      <c r="B249" s="32"/>
      <c r="C249" s="33"/>
      <c r="F249" s="35"/>
    </row>
    <row r="250" spans="2:6" ht="15" x14ac:dyDescent="0.2">
      <c r="B250" s="32"/>
      <c r="C250" s="33"/>
      <c r="F250" s="35"/>
    </row>
    <row r="251" spans="2:6" ht="15" x14ac:dyDescent="0.2">
      <c r="B251" s="32"/>
      <c r="C251" s="33"/>
      <c r="F251" s="35"/>
    </row>
    <row r="252" spans="2:6" ht="15" x14ac:dyDescent="0.2">
      <c r="B252" s="32"/>
      <c r="C252" s="33"/>
      <c r="F252" s="35"/>
    </row>
    <row r="253" spans="2:6" ht="15" x14ac:dyDescent="0.2">
      <c r="B253" s="32"/>
      <c r="C253" s="33"/>
      <c r="F253" s="35"/>
    </row>
    <row r="254" spans="2:6" ht="15" x14ac:dyDescent="0.2">
      <c r="B254" s="32"/>
      <c r="C254" s="33"/>
      <c r="F254" s="35"/>
    </row>
    <row r="255" spans="2:6" ht="15" x14ac:dyDescent="0.2">
      <c r="B255" s="32"/>
      <c r="C255" s="33"/>
      <c r="F255" s="35"/>
    </row>
    <row r="256" spans="2:6" ht="15" x14ac:dyDescent="0.2">
      <c r="B256" s="32"/>
      <c r="C256" s="33"/>
      <c r="F256" s="35"/>
    </row>
    <row r="257" spans="2:6" ht="15" x14ac:dyDescent="0.2">
      <c r="B257" s="32"/>
      <c r="C257" s="33"/>
      <c r="F257" s="35"/>
    </row>
    <row r="258" spans="2:6" ht="15" x14ac:dyDescent="0.2">
      <c r="B258" s="32"/>
      <c r="C258" s="33"/>
      <c r="F258" s="35"/>
    </row>
    <row r="259" spans="2:6" ht="15" x14ac:dyDescent="0.2">
      <c r="B259" s="32"/>
      <c r="C259" s="33"/>
      <c r="F259" s="35"/>
    </row>
    <row r="260" spans="2:6" ht="15" x14ac:dyDescent="0.2">
      <c r="B260" s="32"/>
      <c r="C260" s="33"/>
      <c r="F260" s="35"/>
    </row>
    <row r="261" spans="2:6" ht="15" x14ac:dyDescent="0.2">
      <c r="B261" s="32"/>
      <c r="C261" s="33"/>
      <c r="F261" s="35"/>
    </row>
    <row r="262" spans="2:6" ht="15" x14ac:dyDescent="0.2">
      <c r="B262" s="32"/>
      <c r="C262" s="33"/>
      <c r="F262" s="35"/>
    </row>
    <row r="263" spans="2:6" ht="15" x14ac:dyDescent="0.2">
      <c r="B263" s="32"/>
      <c r="C263" s="33"/>
      <c r="F263" s="35"/>
    </row>
    <row r="264" spans="2:6" ht="15" x14ac:dyDescent="0.2">
      <c r="B264" s="32"/>
      <c r="C264" s="33"/>
      <c r="F264" s="35"/>
    </row>
    <row r="265" spans="2:6" ht="15" x14ac:dyDescent="0.2">
      <c r="B265" s="32"/>
      <c r="C265" s="33"/>
      <c r="F265" s="35"/>
    </row>
    <row r="266" spans="2:6" ht="15" x14ac:dyDescent="0.2">
      <c r="B266" s="32"/>
      <c r="C266" s="33"/>
      <c r="F266" s="35"/>
    </row>
    <row r="267" spans="2:6" ht="15" x14ac:dyDescent="0.2">
      <c r="B267" s="32"/>
      <c r="C267" s="33"/>
      <c r="F267" s="35"/>
    </row>
    <row r="268" spans="2:6" ht="15" x14ac:dyDescent="0.2">
      <c r="B268" s="32"/>
      <c r="C268" s="33"/>
      <c r="F268" s="35"/>
    </row>
    <row r="269" spans="2:6" ht="15" x14ac:dyDescent="0.2">
      <c r="B269" s="32"/>
      <c r="C269" s="33"/>
      <c r="F269" s="35"/>
    </row>
    <row r="270" spans="2:6" ht="15" x14ac:dyDescent="0.2">
      <c r="B270" s="32"/>
      <c r="C270" s="33"/>
      <c r="F270" s="35"/>
    </row>
    <row r="271" spans="2:6" ht="15" x14ac:dyDescent="0.2">
      <c r="B271" s="32"/>
      <c r="C271" s="33"/>
      <c r="F271" s="35"/>
    </row>
    <row r="272" spans="2:6" ht="15" x14ac:dyDescent="0.2">
      <c r="B272" s="32"/>
      <c r="C272" s="33"/>
      <c r="F272" s="35"/>
    </row>
    <row r="273" spans="2:6" ht="15" x14ac:dyDescent="0.2">
      <c r="B273" s="32"/>
      <c r="C273" s="33"/>
      <c r="F273" s="35"/>
    </row>
    <row r="274" spans="2:6" ht="15" x14ac:dyDescent="0.2">
      <c r="B274" s="32"/>
      <c r="C274" s="33"/>
      <c r="F274" s="35"/>
    </row>
    <row r="275" spans="2:6" ht="15" x14ac:dyDescent="0.2">
      <c r="B275" s="32"/>
      <c r="C275" s="33"/>
      <c r="F275" s="35"/>
    </row>
    <row r="276" spans="2:6" ht="15" x14ac:dyDescent="0.2">
      <c r="B276" s="32"/>
      <c r="C276" s="33"/>
      <c r="F276" s="35"/>
    </row>
    <row r="277" spans="2:6" ht="15" x14ac:dyDescent="0.2">
      <c r="B277" s="32"/>
      <c r="C277" s="33"/>
      <c r="F277" s="35"/>
    </row>
    <row r="278" spans="2:6" ht="15" x14ac:dyDescent="0.2">
      <c r="B278" s="32"/>
      <c r="C278" s="33"/>
      <c r="F278" s="35"/>
    </row>
    <row r="279" spans="2:6" ht="15" x14ac:dyDescent="0.2">
      <c r="B279" s="32"/>
      <c r="C279" s="33"/>
      <c r="F279" s="35"/>
    </row>
    <row r="280" spans="2:6" ht="15" x14ac:dyDescent="0.2">
      <c r="B280" s="32"/>
      <c r="C280" s="33"/>
      <c r="F280" s="35"/>
    </row>
    <row r="281" spans="2:6" ht="15" x14ac:dyDescent="0.2">
      <c r="B281" s="32"/>
      <c r="C281" s="33"/>
      <c r="F281" s="35"/>
    </row>
    <row r="282" spans="2:6" ht="15" x14ac:dyDescent="0.2">
      <c r="B282" s="32"/>
      <c r="C282" s="33"/>
      <c r="F282" s="35"/>
    </row>
    <row r="283" spans="2:6" ht="15" x14ac:dyDescent="0.2">
      <c r="B283" s="32"/>
      <c r="C283" s="33"/>
      <c r="F283" s="35"/>
    </row>
    <row r="284" spans="2:6" ht="15" x14ac:dyDescent="0.2">
      <c r="B284" s="32"/>
      <c r="C284" s="33"/>
      <c r="F284" s="35"/>
    </row>
    <row r="285" spans="2:6" ht="15" x14ac:dyDescent="0.2">
      <c r="B285" s="32"/>
      <c r="C285" s="33"/>
      <c r="F285" s="35"/>
    </row>
    <row r="286" spans="2:6" ht="15" x14ac:dyDescent="0.2">
      <c r="B286" s="32"/>
      <c r="C286" s="33"/>
      <c r="F286" s="35"/>
    </row>
    <row r="287" spans="2:6" ht="15" x14ac:dyDescent="0.2">
      <c r="B287" s="32"/>
      <c r="C287" s="33"/>
      <c r="F287" s="35"/>
    </row>
    <row r="288" spans="2:6" ht="15" x14ac:dyDescent="0.2">
      <c r="B288" s="32"/>
      <c r="C288" s="33"/>
      <c r="F288" s="35"/>
    </row>
    <row r="289" spans="2:6" ht="15" x14ac:dyDescent="0.2">
      <c r="B289" s="32"/>
      <c r="C289" s="33"/>
      <c r="F289" s="35"/>
    </row>
    <row r="290" spans="2:6" ht="15" x14ac:dyDescent="0.2">
      <c r="B290" s="32"/>
      <c r="C290" s="33"/>
      <c r="F290" s="35"/>
    </row>
    <row r="291" spans="2:6" ht="15" x14ac:dyDescent="0.2">
      <c r="B291" s="32"/>
      <c r="C291" s="33"/>
      <c r="F291" s="35"/>
    </row>
    <row r="292" spans="2:6" ht="15" x14ac:dyDescent="0.2">
      <c r="B292" s="32"/>
      <c r="C292" s="33"/>
      <c r="F292" s="35"/>
    </row>
    <row r="293" spans="2:6" ht="15" x14ac:dyDescent="0.2">
      <c r="B293" s="32"/>
      <c r="C293" s="33"/>
      <c r="F293" s="35"/>
    </row>
    <row r="294" spans="2:6" ht="15" x14ac:dyDescent="0.2">
      <c r="B294" s="32"/>
      <c r="C294" s="33"/>
      <c r="F294" s="35"/>
    </row>
    <row r="295" spans="2:6" ht="15" x14ac:dyDescent="0.2">
      <c r="B295" s="32"/>
      <c r="C295" s="33"/>
      <c r="F295" s="35"/>
    </row>
    <row r="296" spans="2:6" ht="15" x14ac:dyDescent="0.2">
      <c r="B296" s="32"/>
      <c r="C296" s="33"/>
      <c r="F296" s="35"/>
    </row>
    <row r="297" spans="2:6" ht="15" x14ac:dyDescent="0.2">
      <c r="B297" s="32"/>
      <c r="C297" s="33"/>
      <c r="F297" s="35"/>
    </row>
    <row r="298" spans="2:6" ht="15" x14ac:dyDescent="0.2">
      <c r="B298" s="32"/>
      <c r="C298" s="33"/>
      <c r="F298" s="35"/>
    </row>
    <row r="299" spans="2:6" ht="15" x14ac:dyDescent="0.2">
      <c r="B299" s="32"/>
      <c r="C299" s="33"/>
      <c r="F299" s="35"/>
    </row>
    <row r="300" spans="2:6" ht="15" x14ac:dyDescent="0.2">
      <c r="B300" s="32"/>
      <c r="C300" s="33"/>
      <c r="F300" s="35"/>
    </row>
    <row r="301" spans="2:6" ht="15" x14ac:dyDescent="0.2">
      <c r="B301" s="32"/>
      <c r="C301" s="33"/>
      <c r="F301" s="35"/>
    </row>
    <row r="302" spans="2:6" ht="15" x14ac:dyDescent="0.2">
      <c r="B302" s="32"/>
      <c r="C302" s="33"/>
      <c r="F302" s="35"/>
    </row>
    <row r="303" spans="2:6" ht="15" x14ac:dyDescent="0.2">
      <c r="B303" s="32"/>
      <c r="C303" s="33"/>
      <c r="F303" s="35"/>
    </row>
    <row r="304" spans="2:6" ht="15" x14ac:dyDescent="0.2">
      <c r="B304" s="32"/>
      <c r="C304" s="33"/>
      <c r="F304" s="35"/>
    </row>
    <row r="305" spans="2:6" ht="15" x14ac:dyDescent="0.2">
      <c r="B305" s="32"/>
      <c r="C305" s="33"/>
      <c r="F305" s="35"/>
    </row>
    <row r="306" spans="2:6" ht="15" x14ac:dyDescent="0.2">
      <c r="B306" s="32"/>
      <c r="C306" s="33"/>
      <c r="F306" s="35"/>
    </row>
    <row r="307" spans="2:6" ht="15" x14ac:dyDescent="0.2">
      <c r="B307" s="32"/>
      <c r="C307" s="33"/>
      <c r="F307" s="35"/>
    </row>
    <row r="308" spans="2:6" ht="15" x14ac:dyDescent="0.2">
      <c r="B308" s="32"/>
      <c r="C308" s="33"/>
      <c r="F308" s="35"/>
    </row>
    <row r="309" spans="2:6" ht="15" x14ac:dyDescent="0.2">
      <c r="B309" s="32"/>
      <c r="C309" s="33"/>
      <c r="F309" s="35"/>
    </row>
    <row r="310" spans="2:6" ht="15" x14ac:dyDescent="0.2">
      <c r="B310" s="32"/>
      <c r="C310" s="33"/>
      <c r="F310" s="35"/>
    </row>
    <row r="311" spans="2:6" ht="15" x14ac:dyDescent="0.2">
      <c r="B311" s="32"/>
      <c r="C311" s="33"/>
      <c r="F311" s="35"/>
    </row>
    <row r="312" spans="2:6" ht="15" x14ac:dyDescent="0.2">
      <c r="B312" s="32"/>
      <c r="C312" s="33"/>
      <c r="F312" s="35"/>
    </row>
    <row r="313" spans="2:6" ht="15" x14ac:dyDescent="0.2">
      <c r="B313" s="32"/>
      <c r="C313" s="33"/>
      <c r="F313" s="35"/>
    </row>
    <row r="314" spans="2:6" ht="15" x14ac:dyDescent="0.2">
      <c r="B314" s="32"/>
      <c r="C314" s="33"/>
      <c r="F314" s="35"/>
    </row>
    <row r="315" spans="2:6" ht="15" x14ac:dyDescent="0.2">
      <c r="B315" s="32"/>
      <c r="C315" s="33"/>
      <c r="F315" s="35"/>
    </row>
    <row r="316" spans="2:6" ht="15" x14ac:dyDescent="0.2">
      <c r="B316" s="32"/>
      <c r="C316" s="33"/>
      <c r="F316" s="35"/>
    </row>
    <row r="317" spans="2:6" ht="15" x14ac:dyDescent="0.2">
      <c r="B317" s="32"/>
      <c r="C317" s="33"/>
      <c r="F317" s="35"/>
    </row>
    <row r="318" spans="2:6" ht="15" x14ac:dyDescent="0.2">
      <c r="B318" s="32"/>
      <c r="C318" s="33"/>
      <c r="F318" s="35"/>
    </row>
    <row r="319" spans="2:6" ht="15" x14ac:dyDescent="0.2">
      <c r="B319" s="32"/>
      <c r="C319" s="33"/>
      <c r="F319" s="35"/>
    </row>
    <row r="320" spans="2:6" ht="15" x14ac:dyDescent="0.2">
      <c r="B320" s="32"/>
      <c r="C320" s="33"/>
      <c r="F320" s="35"/>
    </row>
    <row r="321" spans="2:6" ht="15" x14ac:dyDescent="0.2">
      <c r="B321" s="32"/>
      <c r="C321" s="33"/>
      <c r="F321" s="35"/>
    </row>
    <row r="322" spans="2:6" ht="15" x14ac:dyDescent="0.2">
      <c r="B322" s="32"/>
      <c r="C322" s="33"/>
      <c r="F322" s="35"/>
    </row>
    <row r="323" spans="2:6" ht="15" x14ac:dyDescent="0.2">
      <c r="B323" s="32"/>
      <c r="C323" s="33"/>
      <c r="F323" s="35"/>
    </row>
    <row r="324" spans="2:6" ht="15" x14ac:dyDescent="0.2">
      <c r="B324" s="32"/>
      <c r="C324" s="33"/>
      <c r="F324" s="35"/>
    </row>
    <row r="325" spans="2:6" ht="15" x14ac:dyDescent="0.2">
      <c r="B325" s="32"/>
      <c r="C325" s="33"/>
      <c r="F325" s="35"/>
    </row>
    <row r="326" spans="2:6" ht="15" x14ac:dyDescent="0.2">
      <c r="B326" s="32"/>
      <c r="C326" s="33"/>
      <c r="F326" s="35"/>
    </row>
    <row r="327" spans="2:6" ht="15" x14ac:dyDescent="0.2">
      <c r="B327" s="32"/>
      <c r="C327" s="33"/>
      <c r="F327" s="35"/>
    </row>
    <row r="328" spans="2:6" ht="15" x14ac:dyDescent="0.2">
      <c r="B328" s="32"/>
      <c r="C328" s="33"/>
      <c r="F328" s="35"/>
    </row>
    <row r="329" spans="2:6" ht="15" x14ac:dyDescent="0.2">
      <c r="B329" s="32"/>
      <c r="C329" s="33"/>
      <c r="F329" s="35"/>
    </row>
    <row r="330" spans="2:6" ht="15" x14ac:dyDescent="0.2">
      <c r="B330" s="32"/>
      <c r="C330" s="33"/>
      <c r="F330" s="35"/>
    </row>
    <row r="331" spans="2:6" ht="15" x14ac:dyDescent="0.2">
      <c r="B331" s="32"/>
      <c r="C331" s="33"/>
      <c r="F331" s="35"/>
    </row>
    <row r="332" spans="2:6" ht="15" x14ac:dyDescent="0.2">
      <c r="B332" s="32"/>
      <c r="C332" s="33"/>
      <c r="F332" s="35"/>
    </row>
    <row r="333" spans="2:6" ht="15" x14ac:dyDescent="0.2">
      <c r="B333" s="32"/>
      <c r="C333" s="33"/>
      <c r="F333" s="35"/>
    </row>
    <row r="334" spans="2:6" ht="15" x14ac:dyDescent="0.2">
      <c r="B334" s="32"/>
      <c r="C334" s="33"/>
      <c r="F334" s="35"/>
    </row>
    <row r="335" spans="2:6" ht="15" x14ac:dyDescent="0.2">
      <c r="B335" s="32"/>
      <c r="C335" s="33"/>
      <c r="F335" s="35"/>
    </row>
    <row r="336" spans="2:6" ht="15" x14ac:dyDescent="0.2">
      <c r="B336" s="32"/>
      <c r="C336" s="33"/>
      <c r="F336" s="35"/>
    </row>
    <row r="337" spans="2:6" ht="15" x14ac:dyDescent="0.2">
      <c r="B337" s="32"/>
      <c r="C337" s="33"/>
      <c r="F337" s="35"/>
    </row>
    <row r="338" spans="2:6" ht="15" x14ac:dyDescent="0.2">
      <c r="B338" s="32"/>
      <c r="C338" s="33"/>
      <c r="F338" s="35"/>
    </row>
    <row r="339" spans="2:6" ht="15" x14ac:dyDescent="0.2">
      <c r="B339" s="32"/>
      <c r="C339" s="33"/>
      <c r="F339" s="35"/>
    </row>
    <row r="340" spans="2:6" ht="15" x14ac:dyDescent="0.2">
      <c r="B340" s="32"/>
      <c r="C340" s="33"/>
      <c r="F340" s="35"/>
    </row>
    <row r="341" spans="2:6" ht="15" x14ac:dyDescent="0.2">
      <c r="B341" s="32"/>
      <c r="C341" s="33"/>
      <c r="F341" s="35"/>
    </row>
    <row r="342" spans="2:6" ht="15" x14ac:dyDescent="0.2">
      <c r="B342" s="32"/>
      <c r="C342" s="33"/>
      <c r="F342" s="35"/>
    </row>
    <row r="343" spans="2:6" ht="15" x14ac:dyDescent="0.2">
      <c r="B343" s="32"/>
      <c r="C343" s="33"/>
      <c r="F343" s="35"/>
    </row>
    <row r="344" spans="2:6" ht="15" x14ac:dyDescent="0.2">
      <c r="B344" s="32"/>
      <c r="C344" s="33"/>
      <c r="F344" s="35"/>
    </row>
    <row r="345" spans="2:6" ht="15" x14ac:dyDescent="0.2">
      <c r="B345" s="32"/>
      <c r="C345" s="33"/>
      <c r="F345" s="35"/>
    </row>
    <row r="346" spans="2:6" ht="15" x14ac:dyDescent="0.2">
      <c r="B346" s="32"/>
      <c r="C346" s="33"/>
      <c r="F346" s="35"/>
    </row>
    <row r="347" spans="2:6" ht="15" x14ac:dyDescent="0.2">
      <c r="B347" s="32"/>
      <c r="C347" s="33"/>
      <c r="F347" s="35"/>
    </row>
    <row r="348" spans="2:6" ht="15" x14ac:dyDescent="0.2">
      <c r="B348" s="32"/>
      <c r="C348" s="33"/>
      <c r="F348" s="35"/>
    </row>
    <row r="349" spans="2:6" ht="15" x14ac:dyDescent="0.2">
      <c r="B349" s="32"/>
      <c r="C349" s="33"/>
      <c r="F349" s="35"/>
    </row>
    <row r="350" spans="2:6" ht="15" x14ac:dyDescent="0.2">
      <c r="B350" s="32"/>
      <c r="C350" s="33"/>
      <c r="F350" s="35"/>
    </row>
    <row r="351" spans="2:6" ht="15" x14ac:dyDescent="0.2">
      <c r="B351" s="32"/>
      <c r="C351" s="33"/>
      <c r="F351" s="35"/>
    </row>
    <row r="352" spans="2:6" ht="15" x14ac:dyDescent="0.2">
      <c r="B352" s="32"/>
      <c r="C352" s="33"/>
      <c r="F352" s="35"/>
    </row>
    <row r="353" spans="2:6" ht="15" x14ac:dyDescent="0.2">
      <c r="B353" s="32"/>
      <c r="C353" s="33"/>
      <c r="F353" s="35"/>
    </row>
    <row r="354" spans="2:6" ht="15" x14ac:dyDescent="0.2">
      <c r="B354" s="32"/>
      <c r="C354" s="33"/>
      <c r="F354" s="35"/>
    </row>
    <row r="355" spans="2:6" ht="15" x14ac:dyDescent="0.2">
      <c r="B355" s="32"/>
      <c r="C355" s="33"/>
      <c r="F355" s="35"/>
    </row>
    <row r="356" spans="2:6" ht="15" x14ac:dyDescent="0.2">
      <c r="B356" s="32"/>
      <c r="C356" s="33"/>
      <c r="F356" s="35"/>
    </row>
    <row r="357" spans="2:6" ht="15" x14ac:dyDescent="0.2">
      <c r="B357" s="32"/>
      <c r="C357" s="33"/>
      <c r="F357" s="35"/>
    </row>
    <row r="358" spans="2:6" ht="15" x14ac:dyDescent="0.2">
      <c r="B358" s="32"/>
      <c r="C358" s="33"/>
      <c r="F358" s="35"/>
    </row>
    <row r="359" spans="2:6" ht="15" x14ac:dyDescent="0.2">
      <c r="B359" s="32"/>
      <c r="C359" s="33"/>
      <c r="F359" s="35"/>
    </row>
    <row r="360" spans="2:6" ht="15" x14ac:dyDescent="0.2">
      <c r="B360" s="32"/>
      <c r="C360" s="33"/>
      <c r="F360" s="35"/>
    </row>
    <row r="361" spans="2:6" ht="15" x14ac:dyDescent="0.2">
      <c r="B361" s="32"/>
      <c r="C361" s="33"/>
      <c r="F361" s="35"/>
    </row>
    <row r="362" spans="2:6" ht="15" x14ac:dyDescent="0.2">
      <c r="B362" s="32"/>
      <c r="C362" s="33"/>
      <c r="F362" s="35"/>
    </row>
    <row r="363" spans="2:6" ht="15" x14ac:dyDescent="0.2">
      <c r="B363" s="32"/>
      <c r="C363" s="33"/>
      <c r="F363" s="35"/>
    </row>
    <row r="364" spans="2:6" ht="15" x14ac:dyDescent="0.2">
      <c r="B364" s="32"/>
      <c r="C364" s="33"/>
      <c r="F364" s="35"/>
    </row>
    <row r="365" spans="2:6" ht="15" x14ac:dyDescent="0.2">
      <c r="B365" s="32"/>
      <c r="C365" s="33"/>
      <c r="F365" s="35"/>
    </row>
    <row r="366" spans="2:6" ht="15" x14ac:dyDescent="0.2">
      <c r="B366" s="32"/>
      <c r="C366" s="33"/>
      <c r="F366" s="35"/>
    </row>
    <row r="367" spans="2:6" ht="15" x14ac:dyDescent="0.2">
      <c r="B367" s="32"/>
      <c r="C367" s="33"/>
      <c r="F367" s="35"/>
    </row>
    <row r="368" spans="2:6" ht="15" x14ac:dyDescent="0.2">
      <c r="B368" s="32"/>
      <c r="C368" s="33"/>
      <c r="F368" s="35"/>
    </row>
    <row r="369" spans="2:6" ht="15" x14ac:dyDescent="0.2">
      <c r="B369" s="32"/>
      <c r="C369" s="33"/>
      <c r="F369" s="35"/>
    </row>
    <row r="370" spans="2:6" ht="15" x14ac:dyDescent="0.2">
      <c r="B370" s="32"/>
      <c r="C370" s="33"/>
      <c r="F370" s="35"/>
    </row>
    <row r="371" spans="2:6" ht="15" x14ac:dyDescent="0.2">
      <c r="B371" s="32"/>
      <c r="C371" s="33"/>
      <c r="F371" s="35"/>
    </row>
    <row r="372" spans="2:6" ht="15" x14ac:dyDescent="0.2">
      <c r="B372" s="32"/>
      <c r="C372" s="33"/>
      <c r="F372" s="35"/>
    </row>
    <row r="373" spans="2:6" ht="15" x14ac:dyDescent="0.2">
      <c r="B373" s="32"/>
      <c r="C373" s="33"/>
      <c r="F373" s="35"/>
    </row>
    <row r="374" spans="2:6" ht="15" x14ac:dyDescent="0.2">
      <c r="B374" s="32"/>
      <c r="C374" s="33"/>
      <c r="F374" s="35"/>
    </row>
    <row r="375" spans="2:6" ht="15" x14ac:dyDescent="0.2">
      <c r="B375" s="32"/>
      <c r="C375" s="33"/>
      <c r="F375" s="35"/>
    </row>
    <row r="376" spans="2:6" ht="15" x14ac:dyDescent="0.2">
      <c r="B376" s="32"/>
      <c r="C376" s="33"/>
      <c r="F376" s="35"/>
    </row>
    <row r="377" spans="2:6" ht="15" x14ac:dyDescent="0.2">
      <c r="B377" s="32"/>
      <c r="C377" s="33"/>
      <c r="F377" s="35"/>
    </row>
    <row r="378" spans="2:6" ht="15" x14ac:dyDescent="0.2">
      <c r="B378" s="32"/>
      <c r="C378" s="33"/>
      <c r="F378" s="35"/>
    </row>
    <row r="379" spans="2:6" ht="15" x14ac:dyDescent="0.2">
      <c r="B379" s="32"/>
      <c r="C379" s="33"/>
      <c r="F379" s="35"/>
    </row>
    <row r="380" spans="2:6" ht="15" x14ac:dyDescent="0.2">
      <c r="B380" s="32"/>
      <c r="C380" s="33"/>
      <c r="F380" s="35"/>
    </row>
    <row r="381" spans="2:6" ht="15" x14ac:dyDescent="0.2">
      <c r="B381" s="32"/>
      <c r="C381" s="33"/>
      <c r="F381" s="35"/>
    </row>
    <row r="382" spans="2:6" ht="15" x14ac:dyDescent="0.2">
      <c r="B382" s="32"/>
      <c r="C382" s="33"/>
      <c r="F382" s="35"/>
    </row>
    <row r="383" spans="2:6" ht="15" x14ac:dyDescent="0.2">
      <c r="B383" s="32"/>
      <c r="C383" s="33"/>
      <c r="F383" s="35"/>
    </row>
    <row r="384" spans="2:6" ht="15" x14ac:dyDescent="0.2">
      <c r="B384" s="32"/>
      <c r="C384" s="33"/>
      <c r="F384" s="35"/>
    </row>
    <row r="385" spans="2:6" ht="15" x14ac:dyDescent="0.2">
      <c r="B385" s="32"/>
      <c r="C385" s="33"/>
      <c r="F385" s="35"/>
    </row>
    <row r="386" spans="2:6" ht="15" x14ac:dyDescent="0.2">
      <c r="B386" s="32"/>
      <c r="C386" s="33"/>
      <c r="F386" s="35"/>
    </row>
    <row r="387" spans="2:6" ht="15" x14ac:dyDescent="0.2">
      <c r="B387" s="32"/>
      <c r="C387" s="33"/>
      <c r="F387" s="35"/>
    </row>
    <row r="388" spans="2:6" ht="15" x14ac:dyDescent="0.2">
      <c r="B388" s="32"/>
      <c r="C388" s="33"/>
      <c r="F388" s="35"/>
    </row>
    <row r="389" spans="2:6" ht="15" x14ac:dyDescent="0.2">
      <c r="B389" s="32"/>
      <c r="C389" s="33"/>
      <c r="F389" s="35"/>
    </row>
    <row r="390" spans="2:6" ht="15" x14ac:dyDescent="0.2">
      <c r="B390" s="32"/>
      <c r="C390" s="33"/>
      <c r="F390" s="35"/>
    </row>
    <row r="391" spans="2:6" ht="15" x14ac:dyDescent="0.2">
      <c r="B391" s="32"/>
      <c r="C391" s="33"/>
      <c r="F391" s="35"/>
    </row>
    <row r="392" spans="2:6" ht="15" x14ac:dyDescent="0.2">
      <c r="B392" s="32"/>
      <c r="C392" s="33"/>
      <c r="F392" s="35"/>
    </row>
    <row r="393" spans="2:6" ht="15" x14ac:dyDescent="0.2">
      <c r="B393" s="32"/>
      <c r="C393" s="33"/>
      <c r="F393" s="35"/>
    </row>
    <row r="394" spans="2:6" ht="15" x14ac:dyDescent="0.2">
      <c r="B394" s="32"/>
      <c r="C394" s="33"/>
      <c r="F394" s="35"/>
    </row>
    <row r="395" spans="2:6" ht="15" x14ac:dyDescent="0.2">
      <c r="B395" s="32"/>
      <c r="C395" s="33"/>
      <c r="F395" s="35"/>
    </row>
    <row r="396" spans="2:6" ht="15" x14ac:dyDescent="0.2">
      <c r="B396" s="32"/>
      <c r="C396" s="33"/>
      <c r="F396" s="35"/>
    </row>
    <row r="397" spans="2:6" ht="15" x14ac:dyDescent="0.2">
      <c r="B397" s="32"/>
      <c r="C397" s="33"/>
      <c r="F397" s="35"/>
    </row>
    <row r="398" spans="2:6" ht="15" x14ac:dyDescent="0.2">
      <c r="B398" s="32"/>
      <c r="C398" s="33"/>
      <c r="F398" s="35"/>
    </row>
    <row r="399" spans="2:6" ht="15" x14ac:dyDescent="0.2">
      <c r="B399" s="32"/>
      <c r="C399" s="33"/>
      <c r="F399" s="35"/>
    </row>
    <row r="400" spans="2:6" ht="15" x14ac:dyDescent="0.2">
      <c r="B400" s="32"/>
      <c r="C400" s="33"/>
      <c r="F400" s="35"/>
    </row>
    <row r="401" spans="2:6" ht="15" x14ac:dyDescent="0.2">
      <c r="B401" s="32"/>
      <c r="C401" s="33"/>
      <c r="F401" s="35"/>
    </row>
    <row r="402" spans="2:6" ht="15" x14ac:dyDescent="0.2">
      <c r="B402" s="32"/>
      <c r="C402" s="33"/>
      <c r="F402" s="35"/>
    </row>
    <row r="403" spans="2:6" ht="15" x14ac:dyDescent="0.2">
      <c r="B403" s="32"/>
      <c r="C403" s="33"/>
      <c r="F403" s="35"/>
    </row>
    <row r="404" spans="2:6" ht="15" x14ac:dyDescent="0.2">
      <c r="B404" s="32"/>
      <c r="C404" s="33"/>
      <c r="F404" s="35"/>
    </row>
    <row r="405" spans="2:6" ht="15" x14ac:dyDescent="0.2">
      <c r="B405" s="32"/>
      <c r="C405" s="33"/>
      <c r="F405" s="35"/>
    </row>
    <row r="406" spans="2:6" ht="15" x14ac:dyDescent="0.2">
      <c r="B406" s="32"/>
      <c r="C406" s="33"/>
      <c r="F406" s="35"/>
    </row>
    <row r="407" spans="2:6" ht="15" x14ac:dyDescent="0.2">
      <c r="B407" s="32"/>
      <c r="C407" s="33"/>
      <c r="F407" s="35"/>
    </row>
    <row r="408" spans="2:6" ht="15" x14ac:dyDescent="0.2">
      <c r="B408" s="32"/>
      <c r="C408" s="33"/>
      <c r="F408" s="35"/>
    </row>
    <row r="409" spans="2:6" ht="15" x14ac:dyDescent="0.2">
      <c r="B409" s="32"/>
      <c r="C409" s="33"/>
      <c r="F409" s="35"/>
    </row>
    <row r="410" spans="2:6" ht="15" x14ac:dyDescent="0.2">
      <c r="B410" s="32"/>
      <c r="C410" s="33"/>
      <c r="F410" s="35"/>
    </row>
    <row r="411" spans="2:6" ht="15" x14ac:dyDescent="0.2">
      <c r="B411" s="32"/>
      <c r="C411" s="33"/>
      <c r="F411" s="35"/>
    </row>
    <row r="412" spans="2:6" ht="15" x14ac:dyDescent="0.2">
      <c r="B412" s="32"/>
      <c r="C412" s="33"/>
      <c r="F412" s="35"/>
    </row>
    <row r="413" spans="2:6" ht="15" x14ac:dyDescent="0.2">
      <c r="B413" s="32"/>
      <c r="C413" s="33"/>
      <c r="F413" s="35"/>
    </row>
    <row r="414" spans="2:6" ht="15" x14ac:dyDescent="0.2">
      <c r="B414" s="32"/>
      <c r="C414" s="33"/>
      <c r="F414" s="35"/>
    </row>
    <row r="415" spans="2:6" ht="15" x14ac:dyDescent="0.2">
      <c r="B415" s="32"/>
      <c r="C415" s="33"/>
      <c r="F415" s="35"/>
    </row>
    <row r="416" spans="2:6" ht="15" x14ac:dyDescent="0.2">
      <c r="B416" s="32"/>
      <c r="C416" s="33"/>
      <c r="F416" s="35"/>
    </row>
    <row r="417" spans="2:6" ht="15" x14ac:dyDescent="0.2">
      <c r="B417" s="32"/>
      <c r="C417" s="33"/>
      <c r="F417" s="35"/>
    </row>
    <row r="418" spans="2:6" ht="15" x14ac:dyDescent="0.2">
      <c r="B418" s="32"/>
      <c r="C418" s="33"/>
      <c r="F418" s="35"/>
    </row>
    <row r="419" spans="2:6" ht="15" x14ac:dyDescent="0.2">
      <c r="B419" s="32"/>
      <c r="C419" s="33"/>
      <c r="F419" s="35"/>
    </row>
    <row r="420" spans="2:6" ht="15" x14ac:dyDescent="0.2">
      <c r="B420" s="32"/>
      <c r="C420" s="33"/>
      <c r="F420" s="35"/>
    </row>
    <row r="421" spans="2:6" ht="15" x14ac:dyDescent="0.2">
      <c r="B421" s="32"/>
      <c r="C421" s="33"/>
      <c r="F421" s="35"/>
    </row>
    <row r="422" spans="2:6" ht="15" x14ac:dyDescent="0.2">
      <c r="B422" s="32"/>
      <c r="C422" s="33"/>
      <c r="F422" s="35"/>
    </row>
    <row r="423" spans="2:6" ht="15" x14ac:dyDescent="0.2">
      <c r="B423" s="32"/>
      <c r="C423" s="33"/>
      <c r="F423" s="35"/>
    </row>
    <row r="424" spans="2:6" ht="15" x14ac:dyDescent="0.2">
      <c r="B424" s="32"/>
      <c r="C424" s="33"/>
      <c r="F424" s="35"/>
    </row>
    <row r="425" spans="2:6" ht="15" x14ac:dyDescent="0.2">
      <c r="B425" s="32"/>
      <c r="C425" s="33"/>
      <c r="F425" s="35"/>
    </row>
    <row r="426" spans="2:6" ht="15" x14ac:dyDescent="0.2">
      <c r="B426" s="32"/>
      <c r="C426" s="33"/>
      <c r="F426" s="35"/>
    </row>
    <row r="427" spans="2:6" ht="15" x14ac:dyDescent="0.2">
      <c r="B427" s="32"/>
      <c r="C427" s="33"/>
      <c r="F427" s="35"/>
    </row>
    <row r="428" spans="2:6" ht="15" x14ac:dyDescent="0.2">
      <c r="B428" s="32"/>
      <c r="C428" s="33"/>
      <c r="F428" s="35"/>
    </row>
    <row r="429" spans="2:6" ht="15" x14ac:dyDescent="0.2">
      <c r="B429" s="32"/>
      <c r="C429" s="33"/>
      <c r="F429" s="35"/>
    </row>
    <row r="430" spans="2:6" ht="15" x14ac:dyDescent="0.2">
      <c r="B430" s="32"/>
      <c r="C430" s="33"/>
      <c r="F430" s="35"/>
    </row>
    <row r="431" spans="2:6" ht="15" x14ac:dyDescent="0.2">
      <c r="B431" s="32"/>
      <c r="C431" s="33"/>
      <c r="F431" s="35"/>
    </row>
    <row r="432" spans="2:6" ht="15" x14ac:dyDescent="0.2">
      <c r="B432" s="32"/>
      <c r="C432" s="33"/>
      <c r="F432" s="35"/>
    </row>
    <row r="433" spans="2:6" ht="15" x14ac:dyDescent="0.2">
      <c r="B433" s="32"/>
      <c r="C433" s="33"/>
      <c r="F433" s="35"/>
    </row>
    <row r="434" spans="2:6" ht="15" x14ac:dyDescent="0.2">
      <c r="B434" s="32"/>
      <c r="C434" s="33"/>
      <c r="F434" s="35"/>
    </row>
    <row r="435" spans="2:6" ht="15" x14ac:dyDescent="0.2">
      <c r="B435" s="32"/>
      <c r="C435" s="33"/>
      <c r="F435" s="35"/>
    </row>
    <row r="436" spans="2:6" ht="15" x14ac:dyDescent="0.2">
      <c r="B436" s="32"/>
      <c r="C436" s="33"/>
      <c r="F436" s="35"/>
    </row>
    <row r="437" spans="2:6" ht="15" x14ac:dyDescent="0.2">
      <c r="B437" s="32"/>
      <c r="C437" s="33"/>
      <c r="F437" s="35"/>
    </row>
    <row r="438" spans="2:6" ht="15" x14ac:dyDescent="0.2">
      <c r="B438" s="32"/>
      <c r="C438" s="33"/>
      <c r="F438" s="35"/>
    </row>
    <row r="439" spans="2:6" ht="15" x14ac:dyDescent="0.2">
      <c r="B439" s="32"/>
      <c r="C439" s="33"/>
      <c r="F439" s="35"/>
    </row>
    <row r="440" spans="2:6" ht="15" x14ac:dyDescent="0.2">
      <c r="B440" s="32"/>
      <c r="C440" s="33"/>
      <c r="F440" s="35"/>
    </row>
    <row r="441" spans="2:6" ht="15" x14ac:dyDescent="0.2">
      <c r="B441" s="32"/>
      <c r="C441" s="33"/>
      <c r="F441" s="35"/>
    </row>
    <row r="442" spans="2:6" ht="15" x14ac:dyDescent="0.2">
      <c r="B442" s="32"/>
      <c r="C442" s="33"/>
      <c r="F442" s="35"/>
    </row>
    <row r="443" spans="2:6" ht="15" x14ac:dyDescent="0.2">
      <c r="B443" s="32"/>
      <c r="C443" s="33"/>
      <c r="F443" s="35"/>
    </row>
    <row r="444" spans="2:6" ht="15" x14ac:dyDescent="0.2">
      <c r="B444" s="32"/>
      <c r="C444" s="33"/>
      <c r="F444" s="35"/>
    </row>
    <row r="445" spans="2:6" ht="15" x14ac:dyDescent="0.2">
      <c r="B445" s="32"/>
      <c r="C445" s="33"/>
      <c r="F445" s="35"/>
    </row>
    <row r="446" spans="2:6" ht="15" x14ac:dyDescent="0.2">
      <c r="B446" s="32"/>
      <c r="C446" s="33"/>
      <c r="F446" s="35"/>
    </row>
    <row r="447" spans="2:6" ht="15" x14ac:dyDescent="0.2">
      <c r="B447" s="32"/>
      <c r="C447" s="33"/>
      <c r="F447" s="35"/>
    </row>
    <row r="448" spans="2:6" ht="15" x14ac:dyDescent="0.2">
      <c r="B448" s="32"/>
      <c r="C448" s="33"/>
      <c r="F448" s="35"/>
    </row>
    <row r="449" spans="2:6" ht="15" x14ac:dyDescent="0.2">
      <c r="B449" s="32"/>
      <c r="C449" s="33"/>
      <c r="F449" s="35"/>
    </row>
    <row r="450" spans="2:6" ht="15" x14ac:dyDescent="0.2">
      <c r="B450" s="32"/>
      <c r="C450" s="33"/>
      <c r="F450" s="35"/>
    </row>
    <row r="451" spans="2:6" ht="15" x14ac:dyDescent="0.2">
      <c r="B451" s="32"/>
      <c r="C451" s="33"/>
      <c r="F451" s="35"/>
    </row>
    <row r="452" spans="2:6" ht="15" x14ac:dyDescent="0.2">
      <c r="B452" s="32"/>
      <c r="C452" s="33"/>
      <c r="F452" s="35"/>
    </row>
    <row r="453" spans="2:6" ht="15" x14ac:dyDescent="0.2">
      <c r="B453" s="32"/>
      <c r="C453" s="33"/>
      <c r="F453" s="35"/>
    </row>
    <row r="454" spans="2:6" ht="15" x14ac:dyDescent="0.2">
      <c r="B454" s="32"/>
      <c r="C454" s="33"/>
      <c r="F454" s="35"/>
    </row>
    <row r="455" spans="2:6" ht="15" x14ac:dyDescent="0.2">
      <c r="B455" s="32"/>
      <c r="C455" s="33"/>
      <c r="F455" s="35"/>
    </row>
    <row r="456" spans="2:6" ht="15" x14ac:dyDescent="0.2">
      <c r="B456" s="32"/>
      <c r="C456" s="33"/>
      <c r="F456" s="35"/>
    </row>
    <row r="457" spans="2:6" ht="15" x14ac:dyDescent="0.2">
      <c r="B457" s="32"/>
      <c r="C457" s="33"/>
      <c r="F457" s="35"/>
    </row>
    <row r="458" spans="2:6" ht="15" x14ac:dyDescent="0.2">
      <c r="B458" s="32"/>
      <c r="C458" s="33"/>
      <c r="F458" s="35"/>
    </row>
    <row r="459" spans="2:6" ht="15" x14ac:dyDescent="0.2">
      <c r="B459" s="32"/>
      <c r="C459" s="33"/>
      <c r="F459" s="35"/>
    </row>
    <row r="460" spans="2:6" ht="15" x14ac:dyDescent="0.2">
      <c r="B460" s="32"/>
      <c r="C460" s="33"/>
      <c r="F460" s="35"/>
    </row>
    <row r="461" spans="2:6" ht="15" x14ac:dyDescent="0.2">
      <c r="B461" s="32"/>
      <c r="C461" s="33"/>
      <c r="F461" s="35"/>
    </row>
    <row r="462" spans="2:6" ht="15" x14ac:dyDescent="0.2">
      <c r="B462" s="32"/>
      <c r="C462" s="33"/>
      <c r="F462" s="35"/>
    </row>
    <row r="463" spans="2:6" ht="15" x14ac:dyDescent="0.2">
      <c r="B463" s="32"/>
      <c r="C463" s="33"/>
      <c r="F463" s="35"/>
    </row>
    <row r="464" spans="2:6" ht="15" x14ac:dyDescent="0.2">
      <c r="B464" s="32"/>
      <c r="C464" s="33"/>
      <c r="F464" s="35"/>
    </row>
    <row r="465" spans="2:6" ht="15" x14ac:dyDescent="0.2">
      <c r="B465" s="32"/>
      <c r="C465" s="33"/>
      <c r="F465" s="35"/>
    </row>
    <row r="466" spans="2:6" ht="15" x14ac:dyDescent="0.2">
      <c r="B466" s="32"/>
      <c r="C466" s="33"/>
      <c r="F466" s="35"/>
    </row>
    <row r="467" spans="2:6" ht="15" x14ac:dyDescent="0.2">
      <c r="B467" s="32"/>
      <c r="C467" s="33"/>
      <c r="F467" s="35"/>
    </row>
    <row r="468" spans="2:6" ht="15" x14ac:dyDescent="0.2">
      <c r="B468" s="32"/>
      <c r="C468" s="33"/>
      <c r="F468" s="35"/>
    </row>
    <row r="469" spans="2:6" ht="15" x14ac:dyDescent="0.2">
      <c r="B469" s="32"/>
      <c r="C469" s="33"/>
      <c r="F469" s="35"/>
    </row>
    <row r="470" spans="2:6" ht="15" x14ac:dyDescent="0.2">
      <c r="B470" s="32"/>
      <c r="C470" s="33"/>
      <c r="F470" s="35"/>
    </row>
    <row r="471" spans="2:6" ht="15" x14ac:dyDescent="0.2">
      <c r="B471" s="32"/>
      <c r="C471" s="33"/>
      <c r="F471" s="35"/>
    </row>
    <row r="472" spans="2:6" ht="15" x14ac:dyDescent="0.2">
      <c r="B472" s="32"/>
      <c r="C472" s="33"/>
      <c r="F472" s="35"/>
    </row>
    <row r="473" spans="2:6" ht="15" x14ac:dyDescent="0.2">
      <c r="B473" s="32"/>
      <c r="C473" s="33"/>
      <c r="F473" s="35"/>
    </row>
    <row r="474" spans="2:6" ht="15" x14ac:dyDescent="0.2">
      <c r="B474" s="32"/>
      <c r="C474" s="33"/>
      <c r="F474" s="35"/>
    </row>
    <row r="475" spans="2:6" ht="15" x14ac:dyDescent="0.2">
      <c r="B475" s="32"/>
      <c r="C475" s="33"/>
      <c r="F475" s="35"/>
    </row>
    <row r="476" spans="2:6" ht="15" x14ac:dyDescent="0.2">
      <c r="B476" s="32"/>
      <c r="C476" s="33"/>
      <c r="F476" s="35"/>
    </row>
    <row r="477" spans="2:6" ht="15" x14ac:dyDescent="0.2">
      <c r="B477" s="32"/>
      <c r="C477" s="33"/>
      <c r="F477" s="35"/>
    </row>
    <row r="478" spans="2:6" ht="15" x14ac:dyDescent="0.2">
      <c r="B478" s="32"/>
      <c r="C478" s="33"/>
      <c r="F478" s="35"/>
    </row>
    <row r="479" spans="2:6" ht="15" x14ac:dyDescent="0.2">
      <c r="B479" s="32"/>
      <c r="C479" s="33"/>
      <c r="F479" s="35"/>
    </row>
    <row r="480" spans="2:6" ht="15" x14ac:dyDescent="0.2">
      <c r="B480" s="32"/>
      <c r="C480" s="33"/>
      <c r="F480" s="35"/>
    </row>
    <row r="481" spans="2:6" ht="15" x14ac:dyDescent="0.2">
      <c r="B481" s="32"/>
      <c r="C481" s="33"/>
      <c r="F481" s="35"/>
    </row>
    <row r="482" spans="2:6" ht="15" x14ac:dyDescent="0.2">
      <c r="B482" s="32"/>
      <c r="C482" s="33"/>
      <c r="F482" s="35"/>
    </row>
    <row r="483" spans="2:6" ht="15" x14ac:dyDescent="0.2">
      <c r="B483" s="32"/>
      <c r="C483" s="33"/>
      <c r="F483" s="35"/>
    </row>
    <row r="484" spans="2:6" ht="15" x14ac:dyDescent="0.2">
      <c r="B484" s="32"/>
      <c r="C484" s="33"/>
      <c r="F484" s="35"/>
    </row>
    <row r="485" spans="2:6" ht="15" x14ac:dyDescent="0.2">
      <c r="B485" s="32"/>
      <c r="C485" s="33"/>
      <c r="F485" s="35"/>
    </row>
    <row r="486" spans="2:6" ht="15" x14ac:dyDescent="0.2">
      <c r="B486" s="32"/>
      <c r="C486" s="33"/>
      <c r="F486" s="35"/>
    </row>
    <row r="487" spans="2:6" ht="15" x14ac:dyDescent="0.2">
      <c r="B487" s="32"/>
      <c r="C487" s="33"/>
      <c r="F487" s="35"/>
    </row>
    <row r="488" spans="2:6" ht="15" x14ac:dyDescent="0.2">
      <c r="B488" s="32"/>
      <c r="C488" s="33"/>
      <c r="F488" s="35"/>
    </row>
    <row r="489" spans="2:6" ht="15" x14ac:dyDescent="0.2">
      <c r="B489" s="32"/>
      <c r="C489" s="33"/>
      <c r="F489" s="35"/>
    </row>
    <row r="490" spans="2:6" ht="15" x14ac:dyDescent="0.2">
      <c r="B490" s="32"/>
      <c r="C490" s="33"/>
      <c r="F490" s="35"/>
    </row>
    <row r="491" spans="2:6" ht="15" x14ac:dyDescent="0.2">
      <c r="B491" s="32"/>
      <c r="C491" s="33"/>
      <c r="F491" s="35"/>
    </row>
    <row r="492" spans="2:6" ht="15" x14ac:dyDescent="0.2">
      <c r="B492" s="32"/>
      <c r="C492" s="33"/>
      <c r="F492" s="35"/>
    </row>
    <row r="493" spans="2:6" ht="15" x14ac:dyDescent="0.2">
      <c r="B493" s="32"/>
      <c r="C493" s="33"/>
      <c r="F493" s="35"/>
    </row>
    <row r="494" spans="2:6" ht="15" x14ac:dyDescent="0.2">
      <c r="B494" s="32"/>
      <c r="C494" s="33"/>
      <c r="F494" s="35"/>
    </row>
    <row r="495" spans="2:6" ht="15" x14ac:dyDescent="0.2">
      <c r="B495" s="32"/>
      <c r="C495" s="33"/>
      <c r="F495" s="35"/>
    </row>
    <row r="496" spans="2:6" ht="15" x14ac:dyDescent="0.2">
      <c r="B496" s="32"/>
      <c r="C496" s="33"/>
      <c r="F496" s="35"/>
    </row>
    <row r="497" spans="2:6" ht="15" x14ac:dyDescent="0.2">
      <c r="B497" s="32"/>
      <c r="C497" s="33"/>
      <c r="F497" s="35"/>
    </row>
    <row r="498" spans="2:6" ht="15" x14ac:dyDescent="0.2">
      <c r="B498" s="32"/>
      <c r="C498" s="33"/>
      <c r="F498" s="35"/>
    </row>
    <row r="499" spans="2:6" ht="15" x14ac:dyDescent="0.2">
      <c r="B499" s="32"/>
      <c r="C499" s="33"/>
      <c r="F499" s="35"/>
    </row>
    <row r="500" spans="2:6" ht="15" x14ac:dyDescent="0.2">
      <c r="B500" s="32"/>
      <c r="C500" s="33"/>
      <c r="F500" s="35"/>
    </row>
    <row r="501" spans="2:6" ht="15" x14ac:dyDescent="0.2">
      <c r="B501" s="32"/>
      <c r="C501" s="33"/>
      <c r="F501" s="35"/>
    </row>
    <row r="502" spans="2:6" ht="15" x14ac:dyDescent="0.2">
      <c r="B502" s="32"/>
      <c r="C502" s="33"/>
      <c r="F502" s="35"/>
    </row>
    <row r="503" spans="2:6" ht="15" x14ac:dyDescent="0.2">
      <c r="B503" s="32"/>
      <c r="C503" s="33"/>
      <c r="F503" s="35"/>
    </row>
    <row r="504" spans="2:6" ht="15" x14ac:dyDescent="0.2">
      <c r="B504" s="32"/>
      <c r="C504" s="33"/>
      <c r="F504" s="35"/>
    </row>
    <row r="505" spans="2:6" ht="15" x14ac:dyDescent="0.2">
      <c r="B505" s="32"/>
      <c r="C505" s="33"/>
      <c r="F505" s="35"/>
    </row>
    <row r="506" spans="2:6" ht="15" x14ac:dyDescent="0.2">
      <c r="B506" s="32"/>
      <c r="C506" s="33"/>
      <c r="F506" s="35"/>
    </row>
    <row r="507" spans="2:6" ht="15" x14ac:dyDescent="0.2">
      <c r="B507" s="32"/>
      <c r="C507" s="33"/>
      <c r="F507" s="35"/>
    </row>
    <row r="508" spans="2:6" ht="15" x14ac:dyDescent="0.2">
      <c r="B508" s="32"/>
      <c r="C508" s="33"/>
      <c r="F508" s="35"/>
    </row>
    <row r="509" spans="2:6" ht="15" x14ac:dyDescent="0.2">
      <c r="B509" s="32"/>
      <c r="C509" s="33"/>
      <c r="F509" s="35"/>
    </row>
    <row r="510" spans="2:6" ht="15" x14ac:dyDescent="0.2">
      <c r="B510" s="32"/>
      <c r="C510" s="33"/>
      <c r="F510" s="35"/>
    </row>
    <row r="511" spans="2:6" ht="15" x14ac:dyDescent="0.2">
      <c r="B511" s="32"/>
      <c r="C511" s="33"/>
      <c r="F511" s="35"/>
    </row>
    <row r="512" spans="2:6" ht="15" x14ac:dyDescent="0.2">
      <c r="B512" s="32"/>
      <c r="C512" s="33"/>
      <c r="F512" s="35"/>
    </row>
    <row r="513" spans="2:6" ht="15" x14ac:dyDescent="0.2">
      <c r="B513" s="32"/>
      <c r="C513" s="33"/>
      <c r="F513" s="35"/>
    </row>
    <row r="514" spans="2:6" ht="15" x14ac:dyDescent="0.2">
      <c r="B514" s="32"/>
      <c r="C514" s="33"/>
      <c r="F514" s="35"/>
    </row>
    <row r="515" spans="2:6" ht="15" x14ac:dyDescent="0.2">
      <c r="B515" s="32"/>
      <c r="C515" s="33"/>
      <c r="F515" s="35"/>
    </row>
    <row r="516" spans="2:6" ht="15" x14ac:dyDescent="0.2">
      <c r="B516" s="32"/>
      <c r="C516" s="33"/>
      <c r="F516" s="35"/>
    </row>
    <row r="517" spans="2:6" ht="15" x14ac:dyDescent="0.2">
      <c r="B517" s="32"/>
      <c r="C517" s="33"/>
      <c r="F517" s="35"/>
    </row>
    <row r="518" spans="2:6" ht="15" x14ac:dyDescent="0.2">
      <c r="B518" s="32"/>
      <c r="C518" s="33"/>
      <c r="F518" s="35"/>
    </row>
    <row r="519" spans="2:6" ht="15" x14ac:dyDescent="0.2">
      <c r="B519" s="32"/>
      <c r="C519" s="33"/>
      <c r="F519" s="35"/>
    </row>
    <row r="520" spans="2:6" ht="15" x14ac:dyDescent="0.2">
      <c r="B520" s="32"/>
      <c r="C520" s="33"/>
      <c r="F520" s="35"/>
    </row>
    <row r="521" spans="2:6" ht="15" x14ac:dyDescent="0.2">
      <c r="B521" s="32"/>
      <c r="C521" s="33"/>
      <c r="F521" s="35"/>
    </row>
    <row r="522" spans="2:6" ht="15" x14ac:dyDescent="0.2">
      <c r="B522" s="32"/>
      <c r="C522" s="33"/>
      <c r="F522" s="35"/>
    </row>
    <row r="523" spans="2:6" ht="15" x14ac:dyDescent="0.2">
      <c r="B523" s="32"/>
      <c r="C523" s="33"/>
      <c r="F523" s="35"/>
    </row>
    <row r="524" spans="2:6" ht="15" x14ac:dyDescent="0.2">
      <c r="B524" s="32"/>
      <c r="C524" s="33"/>
      <c r="F524" s="35"/>
    </row>
    <row r="525" spans="2:6" ht="15" x14ac:dyDescent="0.2">
      <c r="B525" s="32"/>
      <c r="C525" s="33"/>
      <c r="F525" s="35"/>
    </row>
    <row r="526" spans="2:6" ht="15" x14ac:dyDescent="0.2">
      <c r="B526" s="32"/>
      <c r="C526" s="33"/>
      <c r="F526" s="35"/>
    </row>
    <row r="527" spans="2:6" ht="15" x14ac:dyDescent="0.2">
      <c r="B527" s="32"/>
      <c r="C527" s="33"/>
      <c r="F527" s="35"/>
    </row>
    <row r="528" spans="2:6" ht="15" x14ac:dyDescent="0.2">
      <c r="B528" s="32"/>
      <c r="C528" s="33"/>
      <c r="F528" s="35"/>
    </row>
    <row r="529" spans="2:6" ht="15" x14ac:dyDescent="0.2">
      <c r="B529" s="32"/>
      <c r="C529" s="33"/>
      <c r="F529" s="35"/>
    </row>
    <row r="530" spans="2:6" ht="15" x14ac:dyDescent="0.2">
      <c r="B530" s="32"/>
      <c r="C530" s="33"/>
      <c r="F530" s="35"/>
    </row>
    <row r="531" spans="2:6" ht="15" x14ac:dyDescent="0.2">
      <c r="B531" s="32"/>
      <c r="C531" s="33"/>
      <c r="F531" s="35"/>
    </row>
    <row r="532" spans="2:6" ht="15" x14ac:dyDescent="0.2">
      <c r="B532" s="32"/>
      <c r="C532" s="33"/>
      <c r="F532" s="35"/>
    </row>
    <row r="533" spans="2:6" ht="15" x14ac:dyDescent="0.2">
      <c r="B533" s="32"/>
      <c r="C533" s="33"/>
      <c r="F533" s="35"/>
    </row>
    <row r="534" spans="2:6" ht="15" x14ac:dyDescent="0.2">
      <c r="B534" s="32"/>
      <c r="C534" s="33"/>
      <c r="F534" s="35"/>
    </row>
    <row r="535" spans="2:6" ht="15" x14ac:dyDescent="0.2">
      <c r="B535" s="32"/>
      <c r="C535" s="33"/>
      <c r="F535" s="35"/>
    </row>
    <row r="536" spans="2:6" ht="15" x14ac:dyDescent="0.2">
      <c r="B536" s="32"/>
      <c r="C536" s="33"/>
      <c r="F536" s="35"/>
    </row>
    <row r="537" spans="2:6" ht="15" x14ac:dyDescent="0.2">
      <c r="B537" s="32"/>
      <c r="C537" s="33"/>
      <c r="F537" s="35"/>
    </row>
    <row r="538" spans="2:6" ht="15" x14ac:dyDescent="0.2">
      <c r="B538" s="32"/>
      <c r="C538" s="33"/>
      <c r="F538" s="35"/>
    </row>
    <row r="539" spans="2:6" ht="15" x14ac:dyDescent="0.2">
      <c r="B539" s="32"/>
      <c r="C539" s="33"/>
      <c r="F539" s="35"/>
    </row>
    <row r="540" spans="2:6" ht="15" x14ac:dyDescent="0.2">
      <c r="B540" s="32"/>
      <c r="C540" s="33"/>
      <c r="F540" s="35"/>
    </row>
    <row r="541" spans="2:6" ht="15" x14ac:dyDescent="0.2">
      <c r="B541" s="32"/>
      <c r="C541" s="33"/>
      <c r="F541" s="35"/>
    </row>
    <row r="542" spans="2:6" ht="15" x14ac:dyDescent="0.2">
      <c r="B542" s="32"/>
      <c r="C542" s="33"/>
      <c r="F542" s="35"/>
    </row>
    <row r="543" spans="2:6" ht="15" x14ac:dyDescent="0.2">
      <c r="B543" s="32"/>
      <c r="C543" s="33"/>
      <c r="F543" s="35"/>
    </row>
    <row r="544" spans="2:6" ht="15" x14ac:dyDescent="0.2">
      <c r="B544" s="32"/>
      <c r="C544" s="33"/>
      <c r="F544" s="35"/>
    </row>
    <row r="545" spans="2:6" ht="15" x14ac:dyDescent="0.2">
      <c r="B545" s="32"/>
      <c r="C545" s="33"/>
      <c r="F545" s="35"/>
    </row>
    <row r="546" spans="2:6" ht="15" x14ac:dyDescent="0.2">
      <c r="B546" s="32"/>
      <c r="C546" s="33"/>
      <c r="F546" s="35"/>
    </row>
    <row r="547" spans="2:6" ht="15" x14ac:dyDescent="0.2">
      <c r="B547" s="32"/>
      <c r="C547" s="33"/>
      <c r="F547" s="35"/>
    </row>
    <row r="548" spans="2:6" ht="15" x14ac:dyDescent="0.2">
      <c r="B548" s="32"/>
      <c r="C548" s="33"/>
      <c r="F548" s="35"/>
    </row>
    <row r="549" spans="2:6" ht="15" x14ac:dyDescent="0.2">
      <c r="B549" s="32"/>
      <c r="C549" s="33"/>
      <c r="F549" s="35"/>
    </row>
    <row r="550" spans="2:6" ht="15" x14ac:dyDescent="0.2">
      <c r="B550" s="32"/>
      <c r="C550" s="33"/>
      <c r="F550" s="35"/>
    </row>
    <row r="551" spans="2:6" ht="15" x14ac:dyDescent="0.2">
      <c r="B551" s="32"/>
      <c r="C551" s="33"/>
      <c r="F551" s="35"/>
    </row>
    <row r="552" spans="2:6" ht="15" x14ac:dyDescent="0.2">
      <c r="B552" s="32"/>
      <c r="C552" s="33"/>
      <c r="F552" s="35"/>
    </row>
    <row r="553" spans="2:6" ht="15" x14ac:dyDescent="0.2">
      <c r="B553" s="32"/>
      <c r="C553" s="33"/>
      <c r="F553" s="35"/>
    </row>
    <row r="554" spans="2:6" ht="15" x14ac:dyDescent="0.2">
      <c r="B554" s="32"/>
      <c r="C554" s="33"/>
      <c r="F554" s="35"/>
    </row>
    <row r="555" spans="2:6" ht="15" x14ac:dyDescent="0.2">
      <c r="B555" s="32"/>
      <c r="C555" s="33"/>
      <c r="F555" s="35"/>
    </row>
    <row r="556" spans="2:6" ht="15" x14ac:dyDescent="0.2">
      <c r="B556" s="32"/>
      <c r="C556" s="33"/>
      <c r="F556" s="35"/>
    </row>
    <row r="557" spans="2:6" ht="15" x14ac:dyDescent="0.2">
      <c r="B557" s="32"/>
      <c r="C557" s="33"/>
      <c r="F557" s="35"/>
    </row>
    <row r="558" spans="2:6" ht="15" x14ac:dyDescent="0.2">
      <c r="B558" s="32"/>
      <c r="C558" s="33"/>
      <c r="F558" s="35"/>
    </row>
    <row r="559" spans="2:6" ht="15" x14ac:dyDescent="0.2">
      <c r="B559" s="32"/>
      <c r="C559" s="33"/>
      <c r="F559" s="35"/>
    </row>
    <row r="560" spans="2:6" ht="15" x14ac:dyDescent="0.2">
      <c r="B560" s="32"/>
      <c r="C560" s="33"/>
      <c r="F560" s="35"/>
    </row>
    <row r="561" spans="2:6" ht="15" x14ac:dyDescent="0.2">
      <c r="B561" s="32"/>
      <c r="C561" s="33"/>
      <c r="F561" s="35"/>
    </row>
    <row r="562" spans="2:6" ht="15" x14ac:dyDescent="0.2">
      <c r="B562" s="32"/>
      <c r="C562" s="33"/>
      <c r="F562" s="35"/>
    </row>
    <row r="563" spans="2:6" ht="15" x14ac:dyDescent="0.2">
      <c r="B563" s="32"/>
      <c r="C563" s="33"/>
      <c r="F563" s="35"/>
    </row>
    <row r="564" spans="2:6" ht="15" x14ac:dyDescent="0.2">
      <c r="B564" s="32"/>
      <c r="C564" s="33"/>
      <c r="F564" s="35"/>
    </row>
    <row r="565" spans="2:6" ht="15" x14ac:dyDescent="0.2">
      <c r="B565" s="32"/>
      <c r="C565" s="33"/>
      <c r="F565" s="35"/>
    </row>
    <row r="566" spans="2:6" ht="15" x14ac:dyDescent="0.2">
      <c r="B566" s="32"/>
      <c r="C566" s="33"/>
      <c r="F566" s="35"/>
    </row>
    <row r="567" spans="2:6" ht="15" x14ac:dyDescent="0.2">
      <c r="B567" s="32"/>
      <c r="C567" s="33"/>
      <c r="F567" s="35"/>
    </row>
    <row r="568" spans="2:6" ht="15" x14ac:dyDescent="0.2">
      <c r="B568" s="32"/>
      <c r="C568" s="33"/>
      <c r="F568" s="35"/>
    </row>
    <row r="569" spans="2:6" ht="15" x14ac:dyDescent="0.2">
      <c r="B569" s="32"/>
      <c r="C569" s="33"/>
      <c r="F569" s="35"/>
    </row>
    <row r="570" spans="2:6" ht="15" x14ac:dyDescent="0.2">
      <c r="B570" s="32"/>
      <c r="C570" s="33"/>
      <c r="F570" s="35"/>
    </row>
    <row r="571" spans="2:6" ht="15" x14ac:dyDescent="0.2">
      <c r="B571" s="32"/>
      <c r="C571" s="33"/>
      <c r="F571" s="35"/>
    </row>
    <row r="572" spans="2:6" ht="15" x14ac:dyDescent="0.2">
      <c r="B572" s="32"/>
      <c r="C572" s="33"/>
      <c r="F572" s="35"/>
    </row>
    <row r="573" spans="2:6" ht="15" x14ac:dyDescent="0.2">
      <c r="B573" s="32"/>
      <c r="C573" s="33"/>
      <c r="F573" s="35"/>
    </row>
    <row r="574" spans="2:6" ht="15" x14ac:dyDescent="0.2">
      <c r="B574" s="32"/>
      <c r="C574" s="33"/>
      <c r="F574" s="35"/>
    </row>
    <row r="575" spans="2:6" ht="15" x14ac:dyDescent="0.2">
      <c r="B575" s="32"/>
      <c r="C575" s="33"/>
      <c r="F575" s="35"/>
    </row>
    <row r="576" spans="2:6" ht="15" x14ac:dyDescent="0.2">
      <c r="B576" s="32"/>
      <c r="C576" s="33"/>
      <c r="F576" s="35"/>
    </row>
    <row r="577" spans="2:6" ht="15" x14ac:dyDescent="0.2">
      <c r="B577" s="32"/>
      <c r="C577" s="33"/>
      <c r="F577" s="35"/>
    </row>
    <row r="578" spans="2:6" ht="15" x14ac:dyDescent="0.2">
      <c r="B578" s="32"/>
      <c r="C578" s="33"/>
      <c r="F578" s="35"/>
    </row>
    <row r="579" spans="2:6" ht="15" x14ac:dyDescent="0.2">
      <c r="B579" s="32"/>
      <c r="C579" s="33"/>
      <c r="F579" s="35"/>
    </row>
    <row r="580" spans="2:6" ht="15" x14ac:dyDescent="0.2">
      <c r="B580" s="32"/>
      <c r="C580" s="33"/>
      <c r="F580" s="35"/>
    </row>
    <row r="581" spans="2:6" ht="15" x14ac:dyDescent="0.2">
      <c r="B581" s="32"/>
      <c r="C581" s="33"/>
      <c r="F581" s="35"/>
    </row>
    <row r="582" spans="2:6" ht="15" x14ac:dyDescent="0.2">
      <c r="B582" s="32"/>
      <c r="C582" s="33"/>
      <c r="F582" s="35"/>
    </row>
    <row r="583" spans="2:6" ht="15" x14ac:dyDescent="0.2">
      <c r="B583" s="32"/>
      <c r="C583" s="33"/>
      <c r="F583" s="35"/>
    </row>
    <row r="584" spans="2:6" ht="15" x14ac:dyDescent="0.2">
      <c r="B584" s="32"/>
      <c r="C584" s="33"/>
      <c r="F584" s="35"/>
    </row>
    <row r="585" spans="2:6" ht="15" x14ac:dyDescent="0.2">
      <c r="B585" s="32"/>
      <c r="C585" s="33"/>
      <c r="F585" s="35"/>
    </row>
    <row r="586" spans="2:6" ht="15" x14ac:dyDescent="0.2">
      <c r="B586" s="32"/>
      <c r="C586" s="33"/>
      <c r="F586" s="35"/>
    </row>
    <row r="587" spans="2:6" ht="15" x14ac:dyDescent="0.2">
      <c r="B587" s="32"/>
      <c r="C587" s="33"/>
      <c r="F587" s="35"/>
    </row>
    <row r="588" spans="2:6" ht="15" x14ac:dyDescent="0.2">
      <c r="B588" s="32"/>
      <c r="C588" s="33"/>
      <c r="F588" s="35"/>
    </row>
    <row r="589" spans="2:6" ht="15" x14ac:dyDescent="0.2">
      <c r="B589" s="32"/>
      <c r="C589" s="33"/>
      <c r="F589" s="35"/>
    </row>
    <row r="590" spans="2:6" ht="15" x14ac:dyDescent="0.2">
      <c r="B590" s="32"/>
      <c r="C590" s="33"/>
      <c r="F590" s="35"/>
    </row>
    <row r="591" spans="2:6" ht="15" x14ac:dyDescent="0.2">
      <c r="B591" s="32"/>
      <c r="C591" s="33"/>
      <c r="F591" s="35"/>
    </row>
    <row r="592" spans="2:6" ht="15" x14ac:dyDescent="0.2">
      <c r="B592" s="32"/>
      <c r="C592" s="33"/>
      <c r="F592" s="35"/>
    </row>
    <row r="593" spans="2:6" ht="15" x14ac:dyDescent="0.2">
      <c r="B593" s="32"/>
      <c r="C593" s="33"/>
      <c r="F593" s="35"/>
    </row>
    <row r="594" spans="2:6" ht="15" x14ac:dyDescent="0.2">
      <c r="B594" s="32"/>
      <c r="C594" s="33"/>
      <c r="F594" s="35"/>
    </row>
    <row r="595" spans="2:6" ht="15" x14ac:dyDescent="0.2">
      <c r="B595" s="32"/>
      <c r="C595" s="33"/>
      <c r="F595" s="35"/>
    </row>
    <row r="596" spans="2:6" ht="15" x14ac:dyDescent="0.2">
      <c r="B596" s="32"/>
      <c r="C596" s="33"/>
      <c r="F596" s="35"/>
    </row>
    <row r="597" spans="2:6" ht="15" x14ac:dyDescent="0.2">
      <c r="B597" s="32"/>
      <c r="C597" s="33"/>
      <c r="F597" s="35"/>
    </row>
    <row r="598" spans="2:6" ht="15" x14ac:dyDescent="0.2">
      <c r="B598" s="32"/>
      <c r="C598" s="33"/>
      <c r="F598" s="35"/>
    </row>
    <row r="599" spans="2:6" ht="15" x14ac:dyDescent="0.2">
      <c r="B599" s="32"/>
      <c r="C599" s="33"/>
      <c r="F599" s="35"/>
    </row>
    <row r="600" spans="2:6" ht="15" x14ac:dyDescent="0.2">
      <c r="B600" s="32"/>
      <c r="C600" s="33"/>
      <c r="F600" s="35"/>
    </row>
    <row r="601" spans="2:6" ht="15" x14ac:dyDescent="0.2">
      <c r="B601" s="32"/>
      <c r="C601" s="33"/>
      <c r="F601" s="35"/>
    </row>
    <row r="602" spans="2:6" ht="15" x14ac:dyDescent="0.2">
      <c r="B602" s="32"/>
      <c r="C602" s="33"/>
      <c r="F602" s="35"/>
    </row>
    <row r="603" spans="2:6" ht="15" x14ac:dyDescent="0.2">
      <c r="B603" s="32"/>
      <c r="C603" s="33"/>
      <c r="F603" s="35"/>
    </row>
    <row r="604" spans="2:6" ht="15" x14ac:dyDescent="0.2">
      <c r="B604" s="32"/>
      <c r="C604" s="33"/>
      <c r="F604" s="35"/>
    </row>
    <row r="605" spans="2:6" ht="15" x14ac:dyDescent="0.2">
      <c r="B605" s="32"/>
      <c r="C605" s="33"/>
      <c r="F605" s="35"/>
    </row>
    <row r="606" spans="2:6" ht="15" x14ac:dyDescent="0.2">
      <c r="B606" s="32"/>
      <c r="C606" s="33"/>
      <c r="F606" s="35"/>
    </row>
    <row r="607" spans="2:6" ht="15" x14ac:dyDescent="0.2">
      <c r="B607" s="32"/>
      <c r="C607" s="33"/>
      <c r="F607" s="35"/>
    </row>
    <row r="608" spans="2:6" ht="15" x14ac:dyDescent="0.2">
      <c r="B608" s="32"/>
      <c r="C608" s="33"/>
      <c r="F608" s="35"/>
    </row>
    <row r="609" spans="2:6" ht="15" x14ac:dyDescent="0.2">
      <c r="B609" s="32"/>
      <c r="C609" s="33"/>
      <c r="F609" s="35"/>
    </row>
    <row r="610" spans="2:6" ht="15" x14ac:dyDescent="0.2">
      <c r="B610" s="32"/>
      <c r="C610" s="33"/>
      <c r="F610" s="35"/>
    </row>
    <row r="611" spans="2:6" ht="15" x14ac:dyDescent="0.2">
      <c r="B611" s="32"/>
      <c r="C611" s="33"/>
      <c r="F611" s="35"/>
    </row>
    <row r="612" spans="2:6" ht="15" x14ac:dyDescent="0.2">
      <c r="B612" s="32"/>
      <c r="C612" s="33"/>
      <c r="F612" s="35"/>
    </row>
    <row r="613" spans="2:6" ht="15" x14ac:dyDescent="0.2">
      <c r="B613" s="32"/>
      <c r="C613" s="33"/>
      <c r="F613" s="35"/>
    </row>
    <row r="614" spans="2:6" ht="15" x14ac:dyDescent="0.2">
      <c r="B614" s="32"/>
      <c r="C614" s="33"/>
      <c r="F614" s="35"/>
    </row>
    <row r="615" spans="2:6" ht="15" x14ac:dyDescent="0.2">
      <c r="B615" s="32"/>
      <c r="C615" s="33"/>
      <c r="F615" s="35"/>
    </row>
    <row r="616" spans="2:6" ht="15" x14ac:dyDescent="0.2">
      <c r="B616" s="32"/>
      <c r="C616" s="33"/>
      <c r="F616" s="35"/>
    </row>
    <row r="617" spans="2:6" ht="15" x14ac:dyDescent="0.2">
      <c r="B617" s="32"/>
      <c r="C617" s="33"/>
      <c r="F617" s="35"/>
    </row>
    <row r="618" spans="2:6" ht="15" x14ac:dyDescent="0.2">
      <c r="B618" s="32"/>
      <c r="C618" s="33"/>
      <c r="F618" s="35"/>
    </row>
    <row r="619" spans="2:6" ht="15" x14ac:dyDescent="0.2">
      <c r="B619" s="32"/>
      <c r="C619" s="33"/>
      <c r="F619" s="35"/>
    </row>
    <row r="620" spans="2:6" ht="15" x14ac:dyDescent="0.2">
      <c r="B620" s="32"/>
      <c r="C620" s="33"/>
      <c r="F620" s="35"/>
    </row>
    <row r="621" spans="2:6" ht="15" x14ac:dyDescent="0.2">
      <c r="B621" s="32"/>
      <c r="C621" s="33"/>
      <c r="F621" s="35"/>
    </row>
    <row r="622" spans="2:6" ht="15" x14ac:dyDescent="0.2">
      <c r="B622" s="32"/>
      <c r="C622" s="33"/>
      <c r="F622" s="35"/>
    </row>
    <row r="623" spans="2:6" ht="15" x14ac:dyDescent="0.2">
      <c r="B623" s="32"/>
      <c r="C623" s="33"/>
      <c r="F623" s="35"/>
    </row>
    <row r="624" spans="2:6" ht="15" x14ac:dyDescent="0.2">
      <c r="B624" s="32"/>
      <c r="C624" s="33"/>
      <c r="F624" s="35"/>
    </row>
    <row r="625" spans="2:6" ht="15" x14ac:dyDescent="0.2">
      <c r="B625" s="32"/>
      <c r="C625" s="33"/>
      <c r="F625" s="35"/>
    </row>
    <row r="626" spans="2:6" ht="15" x14ac:dyDescent="0.2">
      <c r="B626" s="32"/>
      <c r="C626" s="33"/>
      <c r="F626" s="35"/>
    </row>
    <row r="627" spans="2:6" ht="15" x14ac:dyDescent="0.2">
      <c r="B627" s="32"/>
      <c r="C627" s="33"/>
      <c r="F627" s="35"/>
    </row>
    <row r="628" spans="2:6" ht="15" x14ac:dyDescent="0.2">
      <c r="B628" s="32"/>
      <c r="C628" s="33"/>
      <c r="F628" s="35"/>
    </row>
    <row r="629" spans="2:6" ht="15" x14ac:dyDescent="0.2">
      <c r="B629" s="32"/>
      <c r="C629" s="33"/>
      <c r="F629" s="35"/>
    </row>
    <row r="630" spans="2:6" ht="15" x14ac:dyDescent="0.2">
      <c r="B630" s="32"/>
      <c r="C630" s="33"/>
      <c r="F630" s="35"/>
    </row>
    <row r="631" spans="2:6" ht="15" x14ac:dyDescent="0.2">
      <c r="B631" s="32"/>
      <c r="C631" s="33"/>
      <c r="F631" s="35"/>
    </row>
    <row r="632" spans="2:6" ht="15" x14ac:dyDescent="0.2">
      <c r="B632" s="32"/>
      <c r="C632" s="33"/>
      <c r="F632" s="35"/>
    </row>
    <row r="633" spans="2:6" ht="15" x14ac:dyDescent="0.2">
      <c r="B633" s="32"/>
      <c r="C633" s="33"/>
      <c r="F633" s="35"/>
    </row>
    <row r="634" spans="2:6" ht="15" x14ac:dyDescent="0.2">
      <c r="B634" s="32"/>
      <c r="C634" s="33"/>
      <c r="F634" s="35"/>
    </row>
    <row r="635" spans="2:6" ht="15" x14ac:dyDescent="0.2">
      <c r="B635" s="32"/>
      <c r="C635" s="33"/>
      <c r="F635" s="35"/>
    </row>
    <row r="636" spans="2:6" ht="15" x14ac:dyDescent="0.2">
      <c r="B636" s="32"/>
      <c r="C636" s="33"/>
      <c r="F636" s="35"/>
    </row>
    <row r="637" spans="2:6" ht="15" x14ac:dyDescent="0.2">
      <c r="B637" s="32"/>
      <c r="C637" s="33"/>
      <c r="F637" s="35"/>
    </row>
    <row r="638" spans="2:6" ht="15" x14ac:dyDescent="0.2">
      <c r="B638" s="32"/>
      <c r="C638" s="33"/>
      <c r="F638" s="35"/>
    </row>
    <row r="639" spans="2:6" ht="15" x14ac:dyDescent="0.2">
      <c r="B639" s="32"/>
      <c r="C639" s="33"/>
      <c r="F639" s="35"/>
    </row>
    <row r="640" spans="2:6" ht="15" x14ac:dyDescent="0.2">
      <c r="B640" s="32"/>
      <c r="C640" s="33"/>
      <c r="F640" s="35"/>
    </row>
    <row r="641" spans="2:6" ht="15" x14ac:dyDescent="0.2">
      <c r="B641" s="32"/>
      <c r="C641" s="33"/>
      <c r="F641" s="35"/>
    </row>
    <row r="642" spans="2:6" ht="15" x14ac:dyDescent="0.2">
      <c r="B642" s="32"/>
      <c r="C642" s="33"/>
      <c r="F642" s="35"/>
    </row>
    <row r="643" spans="2:6" ht="15" x14ac:dyDescent="0.2">
      <c r="B643" s="32"/>
      <c r="C643" s="33"/>
      <c r="F643" s="35"/>
    </row>
    <row r="644" spans="2:6" ht="15" x14ac:dyDescent="0.2">
      <c r="B644" s="32"/>
      <c r="C644" s="33"/>
      <c r="F644" s="35"/>
    </row>
    <row r="645" spans="2:6" ht="15" x14ac:dyDescent="0.2">
      <c r="B645" s="32"/>
      <c r="C645" s="33"/>
      <c r="F645" s="35"/>
    </row>
    <row r="646" spans="2:6" ht="15" x14ac:dyDescent="0.2">
      <c r="B646" s="32"/>
      <c r="C646" s="33"/>
      <c r="F646" s="35"/>
    </row>
    <row r="647" spans="2:6" ht="15" x14ac:dyDescent="0.2">
      <c r="B647" s="32"/>
      <c r="C647" s="33"/>
      <c r="F647" s="35"/>
    </row>
    <row r="648" spans="2:6" ht="15" x14ac:dyDescent="0.2">
      <c r="B648" s="32"/>
      <c r="C648" s="33"/>
      <c r="F648" s="35"/>
    </row>
    <row r="649" spans="2:6" ht="15" x14ac:dyDescent="0.2">
      <c r="B649" s="32"/>
      <c r="C649" s="33"/>
      <c r="F649" s="35"/>
    </row>
    <row r="650" spans="2:6" ht="15" x14ac:dyDescent="0.2">
      <c r="B650" s="32"/>
      <c r="C650" s="33"/>
      <c r="F650" s="35"/>
    </row>
    <row r="651" spans="2:6" ht="15" x14ac:dyDescent="0.2">
      <c r="B651" s="32"/>
      <c r="C651" s="33"/>
      <c r="F651" s="35"/>
    </row>
    <row r="652" spans="2:6" ht="15" x14ac:dyDescent="0.2">
      <c r="B652" s="32"/>
      <c r="C652" s="33"/>
      <c r="F652" s="35"/>
    </row>
    <row r="653" spans="2:6" ht="15" x14ac:dyDescent="0.2">
      <c r="B653" s="32"/>
      <c r="C653" s="33"/>
      <c r="F653" s="35"/>
    </row>
    <row r="654" spans="2:6" ht="15" x14ac:dyDescent="0.2">
      <c r="B654" s="32"/>
      <c r="C654" s="33"/>
      <c r="F654" s="35"/>
    </row>
    <row r="655" spans="2:6" ht="15" x14ac:dyDescent="0.2">
      <c r="B655" s="32"/>
      <c r="C655" s="33"/>
      <c r="F655" s="35"/>
    </row>
    <row r="656" spans="2:6" ht="15" x14ac:dyDescent="0.2">
      <c r="B656" s="32"/>
      <c r="C656" s="33"/>
      <c r="F656" s="35"/>
    </row>
    <row r="657" spans="2:6" ht="15" x14ac:dyDescent="0.2">
      <c r="B657" s="32"/>
      <c r="C657" s="33"/>
      <c r="F657" s="35"/>
    </row>
    <row r="658" spans="2:6" ht="15" x14ac:dyDescent="0.2">
      <c r="B658" s="32"/>
      <c r="C658" s="33"/>
      <c r="F658" s="35"/>
    </row>
    <row r="659" spans="2:6" ht="15" x14ac:dyDescent="0.2">
      <c r="B659" s="32"/>
      <c r="C659" s="33"/>
      <c r="F659" s="35"/>
    </row>
    <row r="660" spans="2:6" ht="15" x14ac:dyDescent="0.2">
      <c r="B660" s="32"/>
      <c r="C660" s="33"/>
      <c r="F660" s="35"/>
    </row>
    <row r="661" spans="2:6" ht="15" x14ac:dyDescent="0.2">
      <c r="B661" s="32"/>
      <c r="C661" s="33"/>
      <c r="F661" s="35"/>
    </row>
  </sheetData>
  <sheetProtection algorithmName="SHA-512" hashValue="Yb0iv1eXAbn6Fg6gdt8M8zFBm3mpxcazV5ssi6dsjSBpHVEmL1nO2s1Ub/3WQgVhjvnjPN8LC7+7jH7FO0VCzw==" saltValue="s7GNsIjCwZ8AYFIKHXXclw==" spinCount="100000" sheet="1" selectLockedCells="1"/>
  <mergeCells count="2">
    <mergeCell ref="F4:F8"/>
    <mergeCell ref="D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6AA84F"/>
    <outlinePr summaryBelow="0" summaryRight="0"/>
  </sheetPr>
  <dimension ref="A1:G848"/>
  <sheetViews>
    <sheetView showGridLines="0" topLeftCell="B1" workbookViewId="0">
      <selection activeCell="D27" sqref="D27"/>
    </sheetView>
  </sheetViews>
  <sheetFormatPr baseColWidth="10" defaultColWidth="12.6640625" defaultRowHeight="15.75" customHeight="1" x14ac:dyDescent="0.2"/>
  <cols>
    <col min="1" max="1" width="6.1640625" style="21" hidden="1" customWidth="1"/>
    <col min="2" max="2" width="56.83203125" style="21" bestFit="1" customWidth="1"/>
    <col min="3" max="3" width="7.33203125" style="21" customWidth="1"/>
    <col min="4" max="4" width="10.6640625" style="21" bestFit="1" customWidth="1"/>
    <col min="5" max="5" width="8.83203125" style="21" customWidth="1"/>
    <col min="6" max="6" width="13.5" style="21" bestFit="1" customWidth="1"/>
    <col min="7" max="16384" width="12.6640625" style="21"/>
  </cols>
  <sheetData>
    <row r="1" spans="1:6" s="13" customFormat="1" ht="19" x14ac:dyDescent="0.25">
      <c r="A1" s="4"/>
      <c r="B1" s="91"/>
      <c r="C1" s="92" t="s">
        <v>460</v>
      </c>
      <c r="D1" s="209">
        <f>SUM(E3:E200)</f>
        <v>0</v>
      </c>
      <c r="E1" s="209"/>
      <c r="F1" s="29"/>
    </row>
    <row r="2" spans="1:6" ht="48" x14ac:dyDescent="0.2">
      <c r="A2" s="23"/>
      <c r="B2" s="24" t="s">
        <v>6</v>
      </c>
      <c r="C2" s="25" t="s">
        <v>7</v>
      </c>
      <c r="D2" s="30" t="s">
        <v>215</v>
      </c>
      <c r="E2" s="30" t="s">
        <v>23</v>
      </c>
      <c r="F2" s="36" t="s">
        <v>216</v>
      </c>
    </row>
    <row r="3" spans="1:6" ht="32" x14ac:dyDescent="0.2">
      <c r="A3" s="34" t="s">
        <v>27</v>
      </c>
      <c r="B3" s="26" t="str">
        <f>VLOOKUP($A3,data!$A:$F,2,FALSE)</f>
        <v>Ardoise effaçable à sec 19x26 cm (1 face unie / 1 face seyes)</v>
      </c>
      <c r="C3" s="27">
        <f>VLOOKUP($A3,data!$A:$F,5,FALSE)</f>
        <v>1.9</v>
      </c>
      <c r="D3" s="62"/>
      <c r="E3" s="31">
        <f t="shared" ref="E3:E40" si="0">D3*C3</f>
        <v>0</v>
      </c>
      <c r="F3" s="37" t="s">
        <v>406</v>
      </c>
    </row>
    <row r="4" spans="1:6" ht="15" x14ac:dyDescent="0.2">
      <c r="A4" s="34" t="s">
        <v>75</v>
      </c>
      <c r="B4" s="26" t="str">
        <f>VLOOKUP($A4,data!$A:$F,2,FALSE)</f>
        <v>Chiffon d'ardoise Maped 20x20 cm</v>
      </c>
      <c r="C4" s="27">
        <f>VLOOKUP($A4,data!$A:$F,5,FALSE)</f>
        <v>1.5</v>
      </c>
      <c r="D4" s="62"/>
      <c r="E4" s="31">
        <f t="shared" si="0"/>
        <v>0</v>
      </c>
      <c r="F4" s="37">
        <v>2</v>
      </c>
    </row>
    <row r="5" spans="1:6" ht="15" x14ac:dyDescent="0.2">
      <c r="A5" s="34" t="s">
        <v>76</v>
      </c>
      <c r="B5" s="26" t="str">
        <f>VLOOKUP($A5,data!$A:$F,2,FALSE)</f>
        <v>Chiffon d'ardoise microfibre 40x40 cm</v>
      </c>
      <c r="C5" s="27">
        <f>VLOOKUP($A5,data!$A:$F,5,FALSE)</f>
        <v>0.5</v>
      </c>
      <c r="D5" s="62"/>
      <c r="E5" s="31">
        <f t="shared" si="0"/>
        <v>0</v>
      </c>
      <c r="F5" s="37"/>
    </row>
    <row r="6" spans="1:6" ht="15" x14ac:dyDescent="0.2">
      <c r="A6" s="34" t="s">
        <v>116</v>
      </c>
      <c r="B6" s="26" t="str">
        <f>VLOOKUP($A6,data!$A:$F,2,FALSE)</f>
        <v>Feutre Velleda bleu pointe moyenne 1741</v>
      </c>
      <c r="C6" s="27">
        <f>VLOOKUP($A6,data!$A:$F,5,FALSE)</f>
        <v>0.8</v>
      </c>
      <c r="D6" s="62"/>
      <c r="E6" s="31">
        <f t="shared" si="0"/>
        <v>0</v>
      </c>
      <c r="F6" s="37">
        <v>4</v>
      </c>
    </row>
    <row r="7" spans="1:6" ht="32" x14ac:dyDescent="0.2">
      <c r="A7" s="34" t="s">
        <v>121</v>
      </c>
      <c r="B7" s="26" t="str">
        <f>VLOOKUP($A7,data!$A:$F,2,FALSE)</f>
        <v>Feutres Velleda pointe moyenne (pochette de 4, bleu / noir / rouge / vert)</v>
      </c>
      <c r="C7" s="27">
        <f>VLOOKUP($A7,data!$A:$F,5,FALSE)</f>
        <v>4.9000000000000004</v>
      </c>
      <c r="D7" s="62"/>
      <c r="E7" s="31">
        <f>D7*C7</f>
        <v>0</v>
      </c>
      <c r="F7" s="37" t="s">
        <v>407</v>
      </c>
    </row>
    <row r="8" spans="1:6" ht="15" x14ac:dyDescent="0.2">
      <c r="A8" s="34" t="s">
        <v>171</v>
      </c>
      <c r="B8" s="26" t="str">
        <f>VLOOKUP($A8,data!$A:$F,2,FALSE)</f>
        <v>Stabilo Woody bleu foncé</v>
      </c>
      <c r="C8" s="27">
        <f>VLOOKUP($A8,data!$A:$F,5,FALSE)</f>
        <v>2.1</v>
      </c>
      <c r="D8" s="62"/>
      <c r="E8" s="31">
        <f t="shared" si="0"/>
        <v>0</v>
      </c>
      <c r="F8" s="37">
        <v>1</v>
      </c>
    </row>
    <row r="9" spans="1:6" ht="15" x14ac:dyDescent="0.2">
      <c r="A9" s="34" t="s">
        <v>29</v>
      </c>
      <c r="B9" s="26" t="str">
        <f>VLOOKUP($A9,data!$A:$F,2,FALSE)</f>
        <v>Bloc dessin A4 80 pages</v>
      </c>
      <c r="C9" s="27">
        <f>VLOOKUP($A9,data!$A:$F,5,FALSE)</f>
        <v>1.1000000000000001</v>
      </c>
      <c r="D9" s="62"/>
      <c r="E9" s="31">
        <f t="shared" si="0"/>
        <v>0</v>
      </c>
      <c r="F9" s="37">
        <v>1</v>
      </c>
    </row>
    <row r="10" spans="1:6" ht="15" x14ac:dyDescent="0.2">
      <c r="A10" s="34" t="s">
        <v>69</v>
      </c>
      <c r="B10" s="26" t="str">
        <f>VLOOKUP($A10,data!$A:$F,2,FALSE)</f>
        <v>Chemise 3 rabats cartonnée bleue</v>
      </c>
      <c r="C10" s="27">
        <f>VLOOKUP($A10,data!$A:$F,5,FALSE)</f>
        <v>1</v>
      </c>
      <c r="D10" s="62"/>
      <c r="E10" s="31">
        <f t="shared" si="0"/>
        <v>0</v>
      </c>
      <c r="F10" s="37">
        <v>1</v>
      </c>
    </row>
    <row r="11" spans="1:6" ht="32" x14ac:dyDescent="0.2">
      <c r="A11" s="34" t="s">
        <v>70</v>
      </c>
      <c r="B11" s="26" t="str">
        <f>VLOOKUP($A11,data!$A:$F,2,FALSE)</f>
        <v>Chemise 3 rabats cartonnée jaune</v>
      </c>
      <c r="C11" s="27">
        <f>VLOOKUP($A11,data!$A:$F,5,FALSE)</f>
        <v>1</v>
      </c>
      <c r="D11" s="62"/>
      <c r="E11" s="31">
        <f t="shared" ref="E11" si="1">D11*C11</f>
        <v>0</v>
      </c>
      <c r="F11" s="37" t="s">
        <v>407</v>
      </c>
    </row>
    <row r="12" spans="1:6" ht="15" x14ac:dyDescent="0.2">
      <c r="A12" s="34" t="s">
        <v>78</v>
      </c>
      <c r="B12" s="26" t="str">
        <f>VLOOKUP($A12,data!$A:$F,2,FALSE)</f>
        <v>Ciseaux Maped Sensoft 13 cm droitier</v>
      </c>
      <c r="C12" s="27">
        <f>VLOOKUP($A12,data!$A:$F,5,FALSE)</f>
        <v>2.2000000000000002</v>
      </c>
      <c r="D12" s="62"/>
      <c r="E12" s="31">
        <f t="shared" si="0"/>
        <v>0</v>
      </c>
      <c r="F12" s="212">
        <v>1</v>
      </c>
    </row>
    <row r="13" spans="1:6" ht="15" x14ac:dyDescent="0.2">
      <c r="A13" s="34" t="s">
        <v>79</v>
      </c>
      <c r="B13" s="26" t="str">
        <f>VLOOKUP($A13,data!$A:$F,2,FALSE)</f>
        <v>Ciseaux Maped Sensoft 13 cm gaucher</v>
      </c>
      <c r="C13" s="27">
        <f>VLOOKUP($A13,data!$A:$F,5,FALSE)</f>
        <v>2.5</v>
      </c>
      <c r="D13" s="62"/>
      <c r="E13" s="31">
        <f t="shared" si="0"/>
        <v>0</v>
      </c>
      <c r="F13" s="211"/>
    </row>
    <row r="14" spans="1:6" ht="15" x14ac:dyDescent="0.2">
      <c r="A14" s="34" t="s">
        <v>99</v>
      </c>
      <c r="B14" s="26" t="str">
        <f>VLOOKUP($A14,data!$A:$F,2,FALSE)</f>
        <v>Colle UHU / PRITT / PELIKAN grand tube (+-40g)</v>
      </c>
      <c r="C14" s="27">
        <f>VLOOKUP($A14,data!$A:$F,5,FALSE)</f>
        <v>2.4</v>
      </c>
      <c r="D14" s="62"/>
      <c r="E14" s="31">
        <f t="shared" si="0"/>
        <v>0</v>
      </c>
      <c r="F14" s="37">
        <v>8</v>
      </c>
    </row>
    <row r="15" spans="1:6" ht="15" x14ac:dyDescent="0.2">
      <c r="A15" s="34" t="s">
        <v>105</v>
      </c>
      <c r="B15" s="26" t="str">
        <f>VLOOKUP($A15,data!$A:$F,2,FALSE)</f>
        <v>Crayon Staedtler HB</v>
      </c>
      <c r="C15" s="27">
        <f>VLOOKUP($A15,data!$A:$F,5,FALSE)</f>
        <v>0.5</v>
      </c>
      <c r="D15" s="62"/>
      <c r="E15" s="31">
        <f t="shared" si="0"/>
        <v>0</v>
      </c>
      <c r="F15" s="37">
        <v>10</v>
      </c>
    </row>
    <row r="16" spans="1:6" ht="15" x14ac:dyDescent="0.2">
      <c r="A16" s="34" t="s">
        <v>106</v>
      </c>
      <c r="B16" s="26" t="str">
        <f>VLOOKUP($A16,data!$A:$F,2,FALSE)</f>
        <v>Crayons de couleur Staedler Noris (pochette de 12)</v>
      </c>
      <c r="C16" s="27">
        <f>VLOOKUP($A16,data!$A:$F,5,FALSE)</f>
        <v>3.3</v>
      </c>
      <c r="D16" s="62"/>
      <c r="E16" s="31">
        <f t="shared" si="0"/>
        <v>0</v>
      </c>
      <c r="F16" s="37">
        <v>1</v>
      </c>
    </row>
    <row r="17" spans="1:6" ht="15" x14ac:dyDescent="0.2">
      <c r="A17" s="34" t="s">
        <v>118</v>
      </c>
      <c r="B17" s="26" t="str">
        <f>VLOOKUP($A17,data!$A:$F,2,FALSE)</f>
        <v>Feutres Stabilo Power pointes moyennes (2 mm) (pochette de 12)</v>
      </c>
      <c r="C17" s="27">
        <f>VLOOKUP($A17,data!$A:$F,5,FALSE)</f>
        <v>3.7</v>
      </c>
      <c r="D17" s="62"/>
      <c r="E17" s="31">
        <f t="shared" si="0"/>
        <v>0</v>
      </c>
      <c r="F17" s="37">
        <v>1</v>
      </c>
    </row>
    <row r="18" spans="1:6" ht="15" x14ac:dyDescent="0.2">
      <c r="A18" s="34" t="s">
        <v>139</v>
      </c>
      <c r="B18" s="26" t="str">
        <f>VLOOKUP($A18,data!$A:$F,2,FALSE)</f>
        <v>Gomme Staedtler Mars PVC free</v>
      </c>
      <c r="C18" s="27">
        <f>VLOOKUP($A18,data!$A:$F,5,FALSE)</f>
        <v>0.9</v>
      </c>
      <c r="D18" s="62"/>
      <c r="E18" s="31">
        <f t="shared" si="0"/>
        <v>0</v>
      </c>
      <c r="F18" s="37">
        <v>5</v>
      </c>
    </row>
    <row r="19" spans="1:6" ht="15" x14ac:dyDescent="0.2">
      <c r="A19" s="34" t="s">
        <v>147</v>
      </c>
      <c r="B19" s="26" t="str">
        <f>VLOOKUP($A19,data!$A:$F,2,FALSE)</f>
        <v>Porte vues A4 30p 60 vues</v>
      </c>
      <c r="C19" s="27">
        <f>VLOOKUP($A19,data!$A:$F,5,FALSE)</f>
        <v>2</v>
      </c>
      <c r="D19" s="62"/>
      <c r="E19" s="31">
        <f t="shared" si="0"/>
        <v>0</v>
      </c>
      <c r="F19" s="37">
        <v>1</v>
      </c>
    </row>
    <row r="20" spans="1:6" ht="15" x14ac:dyDescent="0.2">
      <c r="A20" s="34" t="s">
        <v>162</v>
      </c>
      <c r="B20" s="26" t="str">
        <f>VLOOKUP($A20,data!$A:$F,2,FALSE)</f>
        <v>Règle Maped 20 cm</v>
      </c>
      <c r="C20" s="27">
        <f>VLOOKUP($A20,data!$A:$F,5,FALSE)</f>
        <v>0.6</v>
      </c>
      <c r="D20" s="62"/>
      <c r="E20" s="31">
        <f t="shared" si="0"/>
        <v>0</v>
      </c>
      <c r="F20" s="37">
        <v>1</v>
      </c>
    </row>
    <row r="21" spans="1:6" ht="15" x14ac:dyDescent="0.2">
      <c r="A21" s="34" t="s">
        <v>151</v>
      </c>
      <c r="B21" s="26" t="str">
        <f>VLOOKUP($A21,data!$A:$F,2,FALSE)</f>
        <v>Roller effaçable Frixion Ball bleu</v>
      </c>
      <c r="C21" s="27">
        <f>VLOOKUP($A21,data!$A:$F,5,FALSE)</f>
        <v>2.4</v>
      </c>
      <c r="D21" s="62"/>
      <c r="E21" s="31">
        <f t="shared" si="0"/>
        <v>0</v>
      </c>
      <c r="F21" s="37">
        <v>2</v>
      </c>
    </row>
    <row r="22" spans="1:6" ht="15" x14ac:dyDescent="0.2">
      <c r="A22" s="34" t="s">
        <v>153</v>
      </c>
      <c r="B22" s="26" t="str">
        <f>VLOOKUP($A22,data!$A:$F,2,FALSE)</f>
        <v xml:space="preserve">                                                 noir</v>
      </c>
      <c r="C22" s="27">
        <f>VLOOKUP($A22,data!$A:$F,5,FALSE)</f>
        <v>2.4</v>
      </c>
      <c r="D22" s="62"/>
      <c r="E22" s="31">
        <f t="shared" si="0"/>
        <v>0</v>
      </c>
      <c r="F22" s="37">
        <v>1</v>
      </c>
    </row>
    <row r="23" spans="1:6" ht="15" x14ac:dyDescent="0.2">
      <c r="A23" s="34" t="s">
        <v>156</v>
      </c>
      <c r="B23" s="26" t="str">
        <f>VLOOKUP($A23,data!$A:$F,2,FALSE)</f>
        <v xml:space="preserve">                                                 rouge</v>
      </c>
      <c r="C23" s="27">
        <f>VLOOKUP($A23,data!$A:$F,5,FALSE)</f>
        <v>2.4</v>
      </c>
      <c r="D23" s="62"/>
      <c r="E23" s="31">
        <f t="shared" si="0"/>
        <v>0</v>
      </c>
      <c r="F23" s="37">
        <v>1</v>
      </c>
    </row>
    <row r="24" spans="1:6" ht="15" x14ac:dyDescent="0.2">
      <c r="A24" s="34" t="s">
        <v>158</v>
      </c>
      <c r="B24" s="26" t="str">
        <f>VLOOKUP($A24,data!$A:$F,2,FALSE)</f>
        <v xml:space="preserve">                                                 vert</v>
      </c>
      <c r="C24" s="27">
        <f>VLOOKUP($A24,data!$A:$F,5,FALSE)</f>
        <v>2.4</v>
      </c>
      <c r="D24" s="62"/>
      <c r="E24" s="31">
        <f t="shared" si="0"/>
        <v>0</v>
      </c>
      <c r="F24" s="37">
        <v>1</v>
      </c>
    </row>
    <row r="25" spans="1:6" ht="15" x14ac:dyDescent="0.2">
      <c r="A25" s="34" t="s">
        <v>127</v>
      </c>
      <c r="B25" s="26" t="str">
        <f>VLOOKUP($A25,data!$A:$F,2,FALSE)</f>
        <v>Frixion Cartouche pour Stylo Roller effaçable (bleu)</v>
      </c>
      <c r="C25" s="27">
        <f>VLOOKUP($A25,data!$A:$F,5,FALSE)</f>
        <v>1.5</v>
      </c>
      <c r="D25" s="62"/>
      <c r="E25" s="31">
        <f t="shared" si="0"/>
        <v>0</v>
      </c>
      <c r="F25" s="37">
        <v>3</v>
      </c>
    </row>
    <row r="26" spans="1:6" ht="15" x14ac:dyDescent="0.2">
      <c r="A26" s="34" t="s">
        <v>129</v>
      </c>
      <c r="B26" s="26" t="str">
        <f>VLOOKUP($A26,data!$A:$F,2,FALSE)</f>
        <v xml:space="preserve">                                                                                 (noir)</v>
      </c>
      <c r="C26" s="27">
        <f>VLOOKUP($A26,data!$A:$F,5,FALSE)</f>
        <v>1.5</v>
      </c>
      <c r="D26" s="62"/>
      <c r="E26" s="31">
        <f t="shared" si="0"/>
        <v>0</v>
      </c>
      <c r="F26" s="37">
        <v>1</v>
      </c>
    </row>
    <row r="27" spans="1:6" ht="15" x14ac:dyDescent="0.2">
      <c r="A27" s="34" t="s">
        <v>132</v>
      </c>
      <c r="B27" s="26" t="str">
        <f>VLOOKUP($A27,data!$A:$F,2,FALSE)</f>
        <v xml:space="preserve">                                                                                 (rouge)</v>
      </c>
      <c r="C27" s="27">
        <f>VLOOKUP($A27,data!$A:$F,5,FALSE)</f>
        <v>1.5</v>
      </c>
      <c r="D27" s="62"/>
      <c r="E27" s="31">
        <f t="shared" si="0"/>
        <v>0</v>
      </c>
      <c r="F27" s="37">
        <v>1</v>
      </c>
    </row>
    <row r="28" spans="1:6" ht="15" x14ac:dyDescent="0.2">
      <c r="A28" s="34" t="s">
        <v>135</v>
      </c>
      <c r="B28" s="26" t="str">
        <f>VLOOKUP($A28,data!$A:$F,2,FALSE)</f>
        <v xml:space="preserve">                                                                                 (vert)</v>
      </c>
      <c r="C28" s="27">
        <f>VLOOKUP($A28,data!$A:$F,5,FALSE)</f>
        <v>1.5</v>
      </c>
      <c r="D28" s="62"/>
      <c r="E28" s="31">
        <f t="shared" si="0"/>
        <v>0</v>
      </c>
      <c r="F28" s="37">
        <v>1</v>
      </c>
    </row>
    <row r="29" spans="1:6" ht="15" x14ac:dyDescent="0.2">
      <c r="A29" s="34" t="s">
        <v>174</v>
      </c>
      <c r="B29" s="26" t="str">
        <f>VLOOKUP($A29,data!$A:$F,2,FALSE)</f>
        <v>Stylo Bic cristal bleu</v>
      </c>
      <c r="C29" s="27">
        <f>VLOOKUP($A29,data!$A:$F,5,FALSE)</f>
        <v>0.3</v>
      </c>
      <c r="D29" s="62"/>
      <c r="E29" s="31">
        <f t="shared" si="0"/>
        <v>0</v>
      </c>
      <c r="F29" s="37"/>
    </row>
    <row r="30" spans="1:6" ht="15" x14ac:dyDescent="0.2">
      <c r="A30" s="34" t="s">
        <v>175</v>
      </c>
      <c r="B30" s="26" t="str">
        <f>VLOOKUP($A30,data!$A:$F,2,FALSE)</f>
        <v xml:space="preserve">                            noir</v>
      </c>
      <c r="C30" s="27">
        <f>VLOOKUP($A30,data!$A:$F,5,FALSE)</f>
        <v>0.3</v>
      </c>
      <c r="D30" s="62"/>
      <c r="E30" s="31">
        <f t="shared" si="0"/>
        <v>0</v>
      </c>
      <c r="F30" s="37"/>
    </row>
    <row r="31" spans="1:6" ht="15" x14ac:dyDescent="0.2">
      <c r="A31" s="34" t="s">
        <v>176</v>
      </c>
      <c r="B31" s="26" t="str">
        <f>VLOOKUP($A31,data!$A:$F,2,FALSE)</f>
        <v xml:space="preserve">                            rouge</v>
      </c>
      <c r="C31" s="27">
        <f>VLOOKUP($A31,data!$A:$F,5,FALSE)</f>
        <v>0.3</v>
      </c>
      <c r="D31" s="62"/>
      <c r="E31" s="31">
        <f t="shared" si="0"/>
        <v>0</v>
      </c>
      <c r="F31" s="37"/>
    </row>
    <row r="32" spans="1:6" ht="15" x14ac:dyDescent="0.2">
      <c r="A32" s="34" t="s">
        <v>177</v>
      </c>
      <c r="B32" s="26" t="str">
        <f>VLOOKUP($A32,data!$A:$F,2,FALSE)</f>
        <v xml:space="preserve">                            vert</v>
      </c>
      <c r="C32" s="27">
        <f>VLOOKUP($A32,data!$A:$F,5,FALSE)</f>
        <v>0.3</v>
      </c>
      <c r="D32" s="62"/>
      <c r="E32" s="31">
        <f t="shared" si="0"/>
        <v>0</v>
      </c>
      <c r="F32" s="37"/>
    </row>
    <row r="33" spans="1:7" ht="15" x14ac:dyDescent="0.2">
      <c r="A33" s="34" t="s">
        <v>180</v>
      </c>
      <c r="B33" s="26" t="str">
        <f>VLOOKUP($A33,data!$A:$F,2,FALSE)</f>
        <v>Taille crayon STABILO droitier bleu</v>
      </c>
      <c r="C33" s="27">
        <f>VLOOKUP($A33,data!$A:$F,5,FALSE)</f>
        <v>4</v>
      </c>
      <c r="D33" s="62"/>
      <c r="E33" s="31">
        <f t="shared" si="0"/>
        <v>0</v>
      </c>
      <c r="F33" s="212">
        <v>1</v>
      </c>
    </row>
    <row r="34" spans="1:7" ht="15" x14ac:dyDescent="0.2">
      <c r="A34" s="34" t="s">
        <v>181</v>
      </c>
      <c r="B34" s="26" t="str">
        <f>VLOOKUP($A34,data!$A:$F,2,FALSE)</f>
        <v xml:space="preserve">                                       droitier orange</v>
      </c>
      <c r="C34" s="27">
        <f>VLOOKUP($A34,data!$A:$F,5,FALSE)</f>
        <v>4</v>
      </c>
      <c r="D34" s="62"/>
      <c r="E34" s="31">
        <f t="shared" si="0"/>
        <v>0</v>
      </c>
      <c r="F34" s="211"/>
    </row>
    <row r="35" spans="1:7" ht="15" x14ac:dyDescent="0.2">
      <c r="A35" s="34" t="s">
        <v>182</v>
      </c>
      <c r="B35" s="26" t="str">
        <f>VLOOKUP($A35,data!$A:$F,2,FALSE)</f>
        <v xml:space="preserve">                                       droitier petrol</v>
      </c>
      <c r="C35" s="27">
        <f>VLOOKUP($A35,data!$A:$F,5,FALSE)</f>
        <v>4</v>
      </c>
      <c r="D35" s="62"/>
      <c r="E35" s="31">
        <f t="shared" si="0"/>
        <v>0</v>
      </c>
      <c r="F35" s="211"/>
    </row>
    <row r="36" spans="1:7" ht="15" x14ac:dyDescent="0.2">
      <c r="A36" s="34" t="s">
        <v>183</v>
      </c>
      <c r="B36" s="26" t="str">
        <f>VLOOKUP($A36,data!$A:$F,2,FALSE)</f>
        <v xml:space="preserve">                                       droitier rose</v>
      </c>
      <c r="C36" s="27">
        <f>VLOOKUP($A36,data!$A:$F,5,FALSE)</f>
        <v>4</v>
      </c>
      <c r="D36" s="62"/>
      <c r="E36" s="31">
        <f t="shared" si="0"/>
        <v>0</v>
      </c>
      <c r="F36" s="211"/>
    </row>
    <row r="37" spans="1:7" ht="15" x14ac:dyDescent="0.2">
      <c r="A37" s="34" t="s">
        <v>184</v>
      </c>
      <c r="B37" s="26" t="str">
        <f>VLOOKUP($A37,data!$A:$F,2,FALSE)</f>
        <v xml:space="preserve">                                       droitier vert</v>
      </c>
      <c r="C37" s="27">
        <f>VLOOKUP($A37,data!$A:$F,5,FALSE)</f>
        <v>4</v>
      </c>
      <c r="D37" s="62"/>
      <c r="E37" s="31">
        <f t="shared" si="0"/>
        <v>0</v>
      </c>
      <c r="F37" s="211"/>
    </row>
    <row r="38" spans="1:7" ht="15" x14ac:dyDescent="0.2">
      <c r="A38" s="34" t="s">
        <v>185</v>
      </c>
      <c r="B38" s="26" t="str">
        <f>VLOOKUP($A38,data!$A:$F,2,FALSE)</f>
        <v xml:space="preserve">                                       gaucher bleu</v>
      </c>
      <c r="C38" s="27">
        <f>VLOOKUP($A38,data!$A:$F,5,FALSE)</f>
        <v>4</v>
      </c>
      <c r="D38" s="62"/>
      <c r="E38" s="31">
        <f t="shared" si="0"/>
        <v>0</v>
      </c>
      <c r="F38" s="211"/>
    </row>
    <row r="39" spans="1:7" ht="15" x14ac:dyDescent="0.2">
      <c r="A39" s="34" t="s">
        <v>186</v>
      </c>
      <c r="B39" s="26" t="str">
        <f>VLOOKUP($A39,data!$A:$F,2,FALSE)</f>
        <v xml:space="preserve">                                       gaucher petrol</v>
      </c>
      <c r="C39" s="27">
        <f>VLOOKUP($A39,data!$A:$F,5,FALSE)</f>
        <v>4</v>
      </c>
      <c r="D39" s="62"/>
      <c r="E39" s="31">
        <f t="shared" si="0"/>
        <v>0</v>
      </c>
      <c r="F39" s="211"/>
    </row>
    <row r="40" spans="1:7" ht="15" x14ac:dyDescent="0.2">
      <c r="A40" s="34" t="s">
        <v>187</v>
      </c>
      <c r="B40" s="26" t="str">
        <f>VLOOKUP($A40,data!$A:$F,2,FALSE)</f>
        <v xml:space="preserve">                                       gaucher rose</v>
      </c>
      <c r="C40" s="27">
        <f>VLOOKUP($A40,data!$A:$F,5,FALSE)</f>
        <v>4</v>
      </c>
      <c r="D40" s="62"/>
      <c r="E40" s="31">
        <f t="shared" si="0"/>
        <v>0</v>
      </c>
      <c r="F40" s="211"/>
    </row>
    <row r="41" spans="1:7" ht="15" x14ac:dyDescent="0.2">
      <c r="A41" s="34"/>
      <c r="B41" s="34"/>
      <c r="C41" s="34"/>
      <c r="D41" s="34"/>
      <c r="E41" s="34"/>
      <c r="F41" s="34"/>
      <c r="G41" s="34"/>
    </row>
    <row r="42" spans="1:7" ht="15" x14ac:dyDescent="0.2">
      <c r="A42" s="34" t="s">
        <v>161</v>
      </c>
      <c r="B42" s="26" t="str">
        <f>VLOOKUP($A42,data!$A:$F,2,FALSE)</f>
        <v>Rouleau couvre livre</v>
      </c>
      <c r="C42" s="27">
        <f>VLOOKUP($A42,data!$A:$F,5,FALSE)</f>
        <v>5.8</v>
      </c>
      <c r="D42" s="62"/>
      <c r="E42" s="31">
        <f>D42*C42</f>
        <v>0</v>
      </c>
      <c r="F42" s="37">
        <v>1</v>
      </c>
    </row>
    <row r="43" spans="1:7" ht="15" x14ac:dyDescent="0.2">
      <c r="C43" s="28"/>
    </row>
    <row r="44" spans="1:7" ht="15" x14ac:dyDescent="0.2">
      <c r="C44" s="28"/>
    </row>
    <row r="85" spans="2:6" ht="15.75" customHeight="1" x14ac:dyDescent="0.2">
      <c r="B85" s="32"/>
      <c r="C85" s="33"/>
      <c r="F85" s="35"/>
    </row>
    <row r="86" spans="2:6" ht="15.75" customHeight="1" x14ac:dyDescent="0.2">
      <c r="B86" s="32"/>
      <c r="C86" s="33"/>
      <c r="F86" s="35"/>
    </row>
    <row r="87" spans="2:6" ht="15.75" customHeight="1" x14ac:dyDescent="0.2">
      <c r="B87" s="32"/>
      <c r="C87" s="33"/>
      <c r="F87" s="35"/>
    </row>
    <row r="88" spans="2:6" ht="15.75" customHeight="1" x14ac:dyDescent="0.2">
      <c r="B88" s="32"/>
      <c r="C88" s="33"/>
      <c r="F88" s="35"/>
    </row>
    <row r="89" spans="2:6" ht="15.75" customHeight="1" x14ac:dyDescent="0.2">
      <c r="B89" s="32"/>
      <c r="C89" s="33"/>
      <c r="F89" s="35"/>
    </row>
    <row r="90" spans="2:6" ht="15.75" customHeight="1" x14ac:dyDescent="0.2">
      <c r="B90" s="32"/>
      <c r="C90" s="33"/>
      <c r="F90" s="35"/>
    </row>
    <row r="91" spans="2:6" ht="15.75" customHeight="1" x14ac:dyDescent="0.2">
      <c r="B91" s="32"/>
      <c r="C91" s="33"/>
      <c r="F91" s="35"/>
    </row>
    <row r="92" spans="2:6" ht="15.75" customHeight="1" x14ac:dyDescent="0.2">
      <c r="B92" s="32"/>
      <c r="C92" s="33"/>
      <c r="F92" s="35"/>
    </row>
    <row r="93" spans="2:6" ht="15.75" customHeight="1" x14ac:dyDescent="0.2">
      <c r="B93" s="32"/>
      <c r="C93" s="33"/>
      <c r="F93" s="35"/>
    </row>
    <row r="94" spans="2:6" ht="15.75" customHeight="1" x14ac:dyDescent="0.2">
      <c r="B94" s="32"/>
      <c r="C94" s="33"/>
      <c r="F94" s="35"/>
    </row>
    <row r="95" spans="2:6" ht="15.75" customHeight="1" x14ac:dyDescent="0.2">
      <c r="B95" s="32"/>
      <c r="C95" s="33"/>
      <c r="F95" s="35"/>
    </row>
    <row r="96" spans="2:6" ht="15.75" customHeight="1" x14ac:dyDescent="0.2">
      <c r="B96" s="32"/>
      <c r="C96" s="33"/>
      <c r="F96" s="35"/>
    </row>
    <row r="97" spans="2:6" ht="15.75" customHeight="1" x14ac:dyDescent="0.2">
      <c r="B97" s="32"/>
      <c r="C97" s="33"/>
      <c r="F97" s="35"/>
    </row>
    <row r="98" spans="2:6" ht="15.75" customHeight="1" x14ac:dyDescent="0.2">
      <c r="B98" s="32"/>
      <c r="C98" s="33"/>
      <c r="F98" s="35"/>
    </row>
    <row r="99" spans="2:6" ht="15.75" customHeight="1" x14ac:dyDescent="0.2">
      <c r="B99" s="32"/>
      <c r="C99" s="33"/>
      <c r="F99" s="35"/>
    </row>
    <row r="100" spans="2:6" ht="15.75" customHeight="1" x14ac:dyDescent="0.2">
      <c r="B100" s="32"/>
      <c r="C100" s="33"/>
      <c r="F100" s="35"/>
    </row>
    <row r="101" spans="2:6" ht="15.75" customHeight="1" x14ac:dyDescent="0.2">
      <c r="B101" s="32"/>
      <c r="C101" s="33"/>
      <c r="F101" s="35"/>
    </row>
    <row r="102" spans="2:6" ht="15.75" customHeight="1" x14ac:dyDescent="0.2">
      <c r="B102" s="32"/>
      <c r="C102" s="33"/>
      <c r="F102" s="35"/>
    </row>
    <row r="103" spans="2:6" ht="15.75" customHeight="1" x14ac:dyDescent="0.2">
      <c r="B103" s="32"/>
      <c r="C103" s="33"/>
      <c r="F103" s="35"/>
    </row>
    <row r="104" spans="2:6" ht="15.75" customHeight="1" x14ac:dyDescent="0.2">
      <c r="B104" s="32"/>
      <c r="C104" s="33"/>
      <c r="F104" s="35"/>
    </row>
    <row r="105" spans="2:6" ht="15.75" customHeight="1" x14ac:dyDescent="0.2">
      <c r="B105" s="32"/>
      <c r="C105" s="33"/>
      <c r="F105" s="35"/>
    </row>
    <row r="106" spans="2:6" ht="15.75" customHeight="1" x14ac:dyDescent="0.2">
      <c r="B106" s="32"/>
      <c r="C106" s="33"/>
      <c r="F106" s="35"/>
    </row>
    <row r="107" spans="2:6" ht="15.75" customHeight="1" x14ac:dyDescent="0.2">
      <c r="B107" s="32"/>
      <c r="C107" s="33"/>
      <c r="F107" s="35"/>
    </row>
    <row r="108" spans="2:6" ht="15.75" customHeight="1" x14ac:dyDescent="0.2">
      <c r="B108" s="32"/>
      <c r="C108" s="33"/>
      <c r="F108" s="35"/>
    </row>
    <row r="109" spans="2:6" ht="15.75" customHeight="1" x14ac:dyDescent="0.2">
      <c r="B109" s="32"/>
      <c r="C109" s="33"/>
      <c r="F109" s="35"/>
    </row>
    <row r="110" spans="2:6" ht="15.75" customHeight="1" x14ac:dyDescent="0.2">
      <c r="B110" s="32"/>
      <c r="C110" s="33"/>
      <c r="F110" s="35"/>
    </row>
    <row r="111" spans="2:6" ht="15.75" customHeight="1" x14ac:dyDescent="0.2">
      <c r="B111" s="32"/>
      <c r="C111" s="33"/>
      <c r="F111" s="35"/>
    </row>
    <row r="112" spans="2:6" ht="15.75" customHeight="1" x14ac:dyDescent="0.2">
      <c r="B112" s="32"/>
      <c r="C112" s="33"/>
      <c r="F112" s="35"/>
    </row>
    <row r="113" spans="2:6" ht="15.75" customHeight="1" x14ac:dyDescent="0.2">
      <c r="B113" s="32"/>
      <c r="C113" s="33"/>
      <c r="F113" s="35"/>
    </row>
    <row r="114" spans="2:6" ht="15.75" customHeight="1" x14ac:dyDescent="0.2">
      <c r="B114" s="32"/>
      <c r="C114" s="33"/>
      <c r="F114" s="35"/>
    </row>
    <row r="115" spans="2:6" ht="15.75" customHeight="1" x14ac:dyDescent="0.2">
      <c r="B115" s="32"/>
      <c r="C115" s="33"/>
      <c r="F115" s="35"/>
    </row>
    <row r="116" spans="2:6" ht="15.75" customHeight="1" x14ac:dyDescent="0.2">
      <c r="B116" s="32"/>
      <c r="C116" s="33"/>
      <c r="F116" s="35"/>
    </row>
    <row r="117" spans="2:6" ht="15.75" customHeight="1" x14ac:dyDescent="0.2">
      <c r="B117" s="32"/>
      <c r="C117" s="33"/>
      <c r="F117" s="35"/>
    </row>
    <row r="118" spans="2:6" ht="15.75" customHeight="1" x14ac:dyDescent="0.2">
      <c r="B118" s="32"/>
      <c r="C118" s="33"/>
      <c r="F118" s="35"/>
    </row>
    <row r="119" spans="2:6" ht="15.75" customHeight="1" x14ac:dyDescent="0.2">
      <c r="B119" s="32"/>
      <c r="C119" s="33"/>
      <c r="F119" s="35"/>
    </row>
    <row r="120" spans="2:6" ht="15.75" customHeight="1" x14ac:dyDescent="0.2">
      <c r="B120" s="32"/>
      <c r="C120" s="33"/>
      <c r="F120" s="35"/>
    </row>
    <row r="121" spans="2:6" ht="15.75" customHeight="1" x14ac:dyDescent="0.2">
      <c r="B121" s="32"/>
      <c r="C121" s="33"/>
      <c r="F121" s="35"/>
    </row>
    <row r="122" spans="2:6" ht="15.75" customHeight="1" x14ac:dyDescent="0.2">
      <c r="B122" s="32"/>
      <c r="C122" s="33"/>
      <c r="F122" s="35"/>
    </row>
    <row r="123" spans="2:6" ht="15.75" customHeight="1" x14ac:dyDescent="0.2">
      <c r="B123" s="32"/>
      <c r="C123" s="33"/>
      <c r="F123" s="35"/>
    </row>
    <row r="124" spans="2:6" ht="15.75" customHeight="1" x14ac:dyDescent="0.2">
      <c r="B124" s="32"/>
      <c r="C124" s="33"/>
      <c r="F124" s="35"/>
    </row>
    <row r="125" spans="2:6" ht="15.75" customHeight="1" x14ac:dyDescent="0.2">
      <c r="B125" s="32"/>
      <c r="C125" s="33"/>
      <c r="F125" s="35"/>
    </row>
    <row r="126" spans="2:6" ht="15.75" customHeight="1" x14ac:dyDescent="0.2">
      <c r="B126" s="32"/>
      <c r="C126" s="33"/>
      <c r="F126" s="35"/>
    </row>
    <row r="127" spans="2:6" ht="15.75" customHeight="1" x14ac:dyDescent="0.2">
      <c r="B127" s="32"/>
      <c r="C127" s="33"/>
      <c r="F127" s="35"/>
    </row>
    <row r="128" spans="2:6" ht="15.75" customHeight="1" x14ac:dyDescent="0.2">
      <c r="B128" s="32"/>
      <c r="C128" s="33"/>
      <c r="F128" s="35"/>
    </row>
    <row r="129" spans="2:6" ht="15.75" customHeight="1" x14ac:dyDescent="0.2">
      <c r="B129" s="32"/>
      <c r="C129" s="33"/>
      <c r="F129" s="35"/>
    </row>
    <row r="130" spans="2:6" ht="15.75" customHeight="1" x14ac:dyDescent="0.2">
      <c r="B130" s="32"/>
      <c r="C130" s="33"/>
      <c r="F130" s="35"/>
    </row>
    <row r="131" spans="2:6" ht="15.75" customHeight="1" x14ac:dyDescent="0.2">
      <c r="B131" s="32"/>
      <c r="C131" s="33"/>
      <c r="F131" s="35"/>
    </row>
    <row r="132" spans="2:6" ht="15.75" customHeight="1" x14ac:dyDescent="0.2">
      <c r="B132" s="32"/>
      <c r="C132" s="33"/>
      <c r="F132" s="35"/>
    </row>
    <row r="133" spans="2:6" ht="15.75" customHeight="1" x14ac:dyDescent="0.2">
      <c r="B133" s="32"/>
      <c r="C133" s="33"/>
      <c r="F133" s="35"/>
    </row>
    <row r="134" spans="2:6" ht="15.75" customHeight="1" x14ac:dyDescent="0.2">
      <c r="B134" s="32"/>
      <c r="C134" s="33"/>
      <c r="F134" s="35"/>
    </row>
    <row r="135" spans="2:6" ht="15.75" customHeight="1" x14ac:dyDescent="0.2">
      <c r="B135" s="32"/>
      <c r="C135" s="33"/>
      <c r="F135" s="35"/>
    </row>
    <row r="136" spans="2:6" ht="15.75" customHeight="1" x14ac:dyDescent="0.2">
      <c r="B136" s="32"/>
      <c r="C136" s="33"/>
      <c r="F136" s="35"/>
    </row>
    <row r="137" spans="2:6" ht="15.75" customHeight="1" x14ac:dyDescent="0.2">
      <c r="B137" s="32"/>
      <c r="C137" s="33"/>
      <c r="F137" s="35"/>
    </row>
    <row r="138" spans="2:6" ht="15.75" customHeight="1" x14ac:dyDescent="0.2">
      <c r="B138" s="32"/>
      <c r="C138" s="33"/>
      <c r="F138" s="35"/>
    </row>
    <row r="139" spans="2:6" ht="15.75" customHeight="1" x14ac:dyDescent="0.2">
      <c r="B139" s="32"/>
      <c r="C139" s="33"/>
      <c r="F139" s="35"/>
    </row>
    <row r="140" spans="2:6" ht="15.75" customHeight="1" x14ac:dyDescent="0.2">
      <c r="B140" s="32"/>
      <c r="C140" s="33"/>
      <c r="F140" s="35"/>
    </row>
    <row r="141" spans="2:6" ht="15.75" customHeight="1" x14ac:dyDescent="0.2">
      <c r="B141" s="32"/>
      <c r="C141" s="33"/>
      <c r="F141" s="35"/>
    </row>
    <row r="142" spans="2:6" ht="15.75" customHeight="1" x14ac:dyDescent="0.2">
      <c r="B142" s="32"/>
      <c r="C142" s="33"/>
      <c r="F142" s="35"/>
    </row>
    <row r="143" spans="2:6" ht="15.75" customHeight="1" x14ac:dyDescent="0.2">
      <c r="B143" s="32"/>
      <c r="C143" s="33"/>
      <c r="F143" s="35"/>
    </row>
    <row r="144" spans="2:6" ht="15.75" customHeight="1" x14ac:dyDescent="0.2">
      <c r="B144" s="32"/>
      <c r="C144" s="33"/>
      <c r="F144" s="35"/>
    </row>
    <row r="145" spans="2:6" ht="15.75" customHeight="1" x14ac:dyDescent="0.2">
      <c r="B145" s="32"/>
      <c r="C145" s="33"/>
      <c r="F145" s="35"/>
    </row>
    <row r="146" spans="2:6" ht="15.75" customHeight="1" x14ac:dyDescent="0.2">
      <c r="B146" s="32"/>
      <c r="C146" s="33"/>
      <c r="F146" s="35"/>
    </row>
    <row r="147" spans="2:6" ht="15.75" customHeight="1" x14ac:dyDescent="0.2">
      <c r="B147" s="32"/>
      <c r="C147" s="33"/>
      <c r="F147" s="35"/>
    </row>
    <row r="148" spans="2:6" ht="15.75" customHeight="1" x14ac:dyDescent="0.2">
      <c r="B148" s="32"/>
      <c r="C148" s="33"/>
      <c r="F148" s="35"/>
    </row>
    <row r="149" spans="2:6" ht="15.75" customHeight="1" x14ac:dyDescent="0.2">
      <c r="B149" s="32"/>
      <c r="C149" s="33"/>
      <c r="F149" s="35"/>
    </row>
    <row r="150" spans="2:6" ht="15.75" customHeight="1" x14ac:dyDescent="0.2">
      <c r="B150" s="32"/>
      <c r="C150" s="33"/>
      <c r="F150" s="35"/>
    </row>
    <row r="151" spans="2:6" ht="15.75" customHeight="1" x14ac:dyDescent="0.2">
      <c r="B151" s="32"/>
      <c r="C151" s="33"/>
      <c r="F151" s="35"/>
    </row>
    <row r="152" spans="2:6" ht="15.75" customHeight="1" x14ac:dyDescent="0.2">
      <c r="B152" s="32"/>
      <c r="C152" s="33"/>
      <c r="F152" s="35"/>
    </row>
    <row r="153" spans="2:6" ht="15.75" customHeight="1" x14ac:dyDescent="0.2">
      <c r="B153" s="32"/>
      <c r="C153" s="33"/>
      <c r="F153" s="35"/>
    </row>
    <row r="154" spans="2:6" ht="15.75" customHeight="1" x14ac:dyDescent="0.2">
      <c r="B154" s="32"/>
      <c r="C154" s="33"/>
      <c r="F154" s="35"/>
    </row>
    <row r="155" spans="2:6" ht="15.75" customHeight="1" x14ac:dyDescent="0.2">
      <c r="B155" s="32"/>
      <c r="C155" s="33"/>
      <c r="F155" s="35"/>
    </row>
    <row r="156" spans="2:6" ht="15.75" customHeight="1" x14ac:dyDescent="0.2">
      <c r="B156" s="32"/>
      <c r="C156" s="33"/>
      <c r="F156" s="35"/>
    </row>
    <row r="157" spans="2:6" ht="15.75" customHeight="1" x14ac:dyDescent="0.2">
      <c r="B157" s="32"/>
      <c r="C157" s="33"/>
      <c r="F157" s="35"/>
    </row>
    <row r="158" spans="2:6" ht="15.75" customHeight="1" x14ac:dyDescent="0.2">
      <c r="B158" s="32"/>
      <c r="C158" s="33"/>
      <c r="F158" s="35"/>
    </row>
    <row r="159" spans="2:6" ht="15.75" customHeight="1" x14ac:dyDescent="0.2">
      <c r="B159" s="32"/>
      <c r="C159" s="33"/>
      <c r="F159" s="35"/>
    </row>
    <row r="160" spans="2:6" ht="15.75" customHeight="1" x14ac:dyDescent="0.2">
      <c r="B160" s="32"/>
      <c r="C160" s="33"/>
      <c r="F160" s="35"/>
    </row>
    <row r="161" spans="2:6" ht="15.75" customHeight="1" x14ac:dyDescent="0.2">
      <c r="B161" s="32"/>
      <c r="C161" s="33"/>
      <c r="F161" s="35"/>
    </row>
    <row r="162" spans="2:6" ht="15.75" customHeight="1" x14ac:dyDescent="0.2">
      <c r="B162" s="32"/>
      <c r="C162" s="33"/>
      <c r="F162" s="35"/>
    </row>
    <row r="163" spans="2:6" ht="15.75" customHeight="1" x14ac:dyDescent="0.2">
      <c r="B163" s="32"/>
      <c r="C163" s="33"/>
      <c r="F163" s="35"/>
    </row>
    <row r="164" spans="2:6" ht="15.75" customHeight="1" x14ac:dyDescent="0.2">
      <c r="B164" s="32"/>
      <c r="C164" s="33"/>
      <c r="F164" s="35"/>
    </row>
    <row r="165" spans="2:6" ht="15.75" customHeight="1" x14ac:dyDescent="0.2">
      <c r="B165" s="32"/>
      <c r="C165" s="33"/>
      <c r="F165" s="35"/>
    </row>
    <row r="166" spans="2:6" ht="15.75" customHeight="1" x14ac:dyDescent="0.2">
      <c r="B166" s="32"/>
      <c r="C166" s="33"/>
      <c r="F166" s="35"/>
    </row>
    <row r="167" spans="2:6" ht="15.75" customHeight="1" x14ac:dyDescent="0.2">
      <c r="B167" s="32"/>
      <c r="C167" s="33"/>
      <c r="F167" s="35"/>
    </row>
    <row r="168" spans="2:6" ht="15.75" customHeight="1" x14ac:dyDescent="0.2">
      <c r="B168" s="32"/>
      <c r="C168" s="33"/>
      <c r="F168" s="35"/>
    </row>
    <row r="169" spans="2:6" ht="15.75" customHeight="1" x14ac:dyDescent="0.2">
      <c r="B169" s="32"/>
      <c r="C169" s="33"/>
      <c r="F169" s="35"/>
    </row>
    <row r="170" spans="2:6" ht="15.75" customHeight="1" x14ac:dyDescent="0.2">
      <c r="B170" s="32"/>
      <c r="C170" s="33"/>
      <c r="F170" s="35"/>
    </row>
    <row r="171" spans="2:6" ht="15.75" customHeight="1" x14ac:dyDescent="0.2">
      <c r="B171" s="32"/>
      <c r="C171" s="33"/>
      <c r="F171" s="35"/>
    </row>
    <row r="172" spans="2:6" ht="15.75" customHeight="1" x14ac:dyDescent="0.2">
      <c r="B172" s="32"/>
      <c r="C172" s="33"/>
      <c r="F172" s="35"/>
    </row>
    <row r="173" spans="2:6" ht="15.75" customHeight="1" x14ac:dyDescent="0.2">
      <c r="B173" s="32"/>
      <c r="C173" s="33"/>
      <c r="F173" s="35"/>
    </row>
    <row r="174" spans="2:6" ht="15.75" customHeight="1" x14ac:dyDescent="0.2">
      <c r="B174" s="32"/>
      <c r="C174" s="33"/>
      <c r="F174" s="35"/>
    </row>
    <row r="175" spans="2:6" ht="15.75" customHeight="1" x14ac:dyDescent="0.2">
      <c r="B175" s="32"/>
      <c r="C175" s="33"/>
      <c r="F175" s="35"/>
    </row>
    <row r="176" spans="2:6" ht="15.75" customHeight="1" x14ac:dyDescent="0.2">
      <c r="B176" s="32"/>
      <c r="C176" s="33"/>
      <c r="F176" s="35"/>
    </row>
    <row r="177" spans="2:6" ht="15.75" customHeight="1" x14ac:dyDescent="0.2">
      <c r="B177" s="32"/>
      <c r="C177" s="33"/>
      <c r="F177" s="35"/>
    </row>
    <row r="178" spans="2:6" ht="15.75" customHeight="1" x14ac:dyDescent="0.2">
      <c r="B178" s="32"/>
      <c r="C178" s="33"/>
      <c r="F178" s="35"/>
    </row>
    <row r="179" spans="2:6" ht="15.75" customHeight="1" x14ac:dyDescent="0.2">
      <c r="B179" s="32"/>
      <c r="C179" s="33"/>
      <c r="F179" s="35"/>
    </row>
    <row r="180" spans="2:6" ht="15.75" customHeight="1" x14ac:dyDescent="0.2">
      <c r="B180" s="32"/>
      <c r="C180" s="33"/>
      <c r="F180" s="35"/>
    </row>
    <row r="181" spans="2:6" ht="15.75" customHeight="1" x14ac:dyDescent="0.2">
      <c r="B181" s="32"/>
      <c r="C181" s="33"/>
      <c r="F181" s="35"/>
    </row>
    <row r="182" spans="2:6" ht="15.75" customHeight="1" x14ac:dyDescent="0.2">
      <c r="B182" s="32"/>
      <c r="C182" s="33"/>
      <c r="F182" s="35"/>
    </row>
    <row r="183" spans="2:6" ht="15.75" customHeight="1" x14ac:dyDescent="0.2">
      <c r="B183" s="32"/>
      <c r="C183" s="33"/>
      <c r="F183" s="35"/>
    </row>
    <row r="184" spans="2:6" ht="15.75" customHeight="1" x14ac:dyDescent="0.2">
      <c r="B184" s="32"/>
      <c r="C184" s="33"/>
      <c r="F184" s="35"/>
    </row>
    <row r="185" spans="2:6" ht="15.75" customHeight="1" x14ac:dyDescent="0.2">
      <c r="B185" s="32"/>
      <c r="C185" s="33"/>
      <c r="F185" s="35"/>
    </row>
    <row r="186" spans="2:6" ht="15.75" customHeight="1" x14ac:dyDescent="0.2">
      <c r="B186" s="32"/>
      <c r="C186" s="33"/>
      <c r="F186" s="35"/>
    </row>
    <row r="187" spans="2:6" ht="15.75" customHeight="1" x14ac:dyDescent="0.2">
      <c r="B187" s="32"/>
      <c r="C187" s="33"/>
      <c r="F187" s="35"/>
    </row>
    <row r="188" spans="2:6" ht="15.75" customHeight="1" x14ac:dyDescent="0.2">
      <c r="B188" s="32"/>
      <c r="C188" s="33"/>
      <c r="F188" s="35"/>
    </row>
    <row r="189" spans="2:6" ht="15.75" customHeight="1" x14ac:dyDescent="0.2">
      <c r="B189" s="32"/>
      <c r="C189" s="33"/>
      <c r="F189" s="35"/>
    </row>
    <row r="190" spans="2:6" ht="15.75" customHeight="1" x14ac:dyDescent="0.2">
      <c r="B190" s="32"/>
      <c r="C190" s="33"/>
      <c r="F190" s="35"/>
    </row>
    <row r="191" spans="2:6" ht="15.75" customHeight="1" x14ac:dyDescent="0.2">
      <c r="B191" s="32"/>
      <c r="C191" s="33"/>
      <c r="F191" s="35"/>
    </row>
    <row r="192" spans="2:6" ht="15.75" customHeight="1" x14ac:dyDescent="0.2">
      <c r="B192" s="32"/>
      <c r="C192" s="33"/>
      <c r="F192" s="35"/>
    </row>
    <row r="193" spans="2:6" ht="15.75" customHeight="1" x14ac:dyDescent="0.2">
      <c r="B193" s="32"/>
      <c r="C193" s="33"/>
      <c r="F193" s="35"/>
    </row>
    <row r="194" spans="2:6" ht="15.75" customHeight="1" x14ac:dyDescent="0.2">
      <c r="B194" s="32"/>
      <c r="C194" s="33"/>
      <c r="F194" s="35"/>
    </row>
    <row r="195" spans="2:6" ht="15.75" customHeight="1" x14ac:dyDescent="0.2">
      <c r="B195" s="32"/>
      <c r="C195" s="33"/>
      <c r="F195" s="35"/>
    </row>
    <row r="196" spans="2:6" ht="15.75" customHeight="1" x14ac:dyDescent="0.2">
      <c r="B196" s="32"/>
      <c r="C196" s="33"/>
      <c r="F196" s="35"/>
    </row>
    <row r="197" spans="2:6" ht="15.75" customHeight="1" x14ac:dyDescent="0.2">
      <c r="B197" s="32"/>
      <c r="C197" s="33"/>
      <c r="F197" s="35"/>
    </row>
    <row r="198" spans="2:6" ht="15.75" customHeight="1" x14ac:dyDescent="0.2">
      <c r="B198" s="32"/>
      <c r="C198" s="33"/>
      <c r="F198" s="35"/>
    </row>
    <row r="199" spans="2:6" ht="15.75" customHeight="1" x14ac:dyDescent="0.2">
      <c r="B199" s="32"/>
      <c r="C199" s="33"/>
      <c r="F199" s="35"/>
    </row>
    <row r="200" spans="2:6" ht="15.75" customHeight="1" x14ac:dyDescent="0.2">
      <c r="B200" s="32"/>
      <c r="C200" s="33"/>
      <c r="F200" s="35"/>
    </row>
    <row r="201" spans="2:6" ht="15.75" customHeight="1" x14ac:dyDescent="0.2">
      <c r="B201" s="32"/>
      <c r="C201" s="33"/>
      <c r="F201" s="35"/>
    </row>
    <row r="202" spans="2:6" ht="15.75" customHeight="1" x14ac:dyDescent="0.2">
      <c r="B202" s="32"/>
      <c r="C202" s="33"/>
      <c r="F202" s="35"/>
    </row>
    <row r="203" spans="2:6" ht="15.75" customHeight="1" x14ac:dyDescent="0.2">
      <c r="B203" s="32"/>
      <c r="C203" s="33"/>
      <c r="F203" s="35"/>
    </row>
    <row r="204" spans="2:6" ht="15.75" customHeight="1" x14ac:dyDescent="0.2">
      <c r="B204" s="32"/>
      <c r="C204" s="33"/>
      <c r="F204" s="35"/>
    </row>
    <row r="205" spans="2:6" ht="15.75" customHeight="1" x14ac:dyDescent="0.2">
      <c r="B205" s="32"/>
      <c r="C205" s="33"/>
      <c r="F205" s="35"/>
    </row>
    <row r="206" spans="2:6" ht="15.75" customHeight="1" x14ac:dyDescent="0.2">
      <c r="B206" s="32"/>
      <c r="C206" s="33"/>
      <c r="F206" s="35"/>
    </row>
    <row r="207" spans="2:6" ht="15.75" customHeight="1" x14ac:dyDescent="0.2">
      <c r="B207" s="32"/>
      <c r="C207" s="33"/>
      <c r="F207" s="35"/>
    </row>
    <row r="208" spans="2:6" ht="15.75" customHeight="1" x14ac:dyDescent="0.2">
      <c r="B208" s="32"/>
      <c r="C208" s="33"/>
      <c r="F208" s="35"/>
    </row>
    <row r="209" spans="2:6" ht="15.75" customHeight="1" x14ac:dyDescent="0.2">
      <c r="B209" s="32"/>
      <c r="C209" s="33"/>
      <c r="F209" s="35"/>
    </row>
    <row r="210" spans="2:6" ht="15.75" customHeight="1" x14ac:dyDescent="0.2">
      <c r="B210" s="32"/>
      <c r="C210" s="33"/>
      <c r="F210" s="35"/>
    </row>
    <row r="211" spans="2:6" ht="15.75" customHeight="1" x14ac:dyDescent="0.2">
      <c r="B211" s="32"/>
      <c r="C211" s="33"/>
      <c r="F211" s="35"/>
    </row>
    <row r="212" spans="2:6" ht="15.75" customHeight="1" x14ac:dyDescent="0.2">
      <c r="B212" s="32"/>
      <c r="C212" s="33"/>
      <c r="F212" s="35"/>
    </row>
    <row r="213" spans="2:6" ht="15.75" customHeight="1" x14ac:dyDescent="0.2">
      <c r="B213" s="32"/>
      <c r="C213" s="33"/>
      <c r="F213" s="35"/>
    </row>
    <row r="214" spans="2:6" ht="15.75" customHeight="1" x14ac:dyDescent="0.2">
      <c r="B214" s="32"/>
      <c r="C214" s="33"/>
      <c r="F214" s="35"/>
    </row>
    <row r="215" spans="2:6" ht="15.75" customHeight="1" x14ac:dyDescent="0.2">
      <c r="B215" s="32"/>
      <c r="C215" s="33"/>
      <c r="F215" s="35"/>
    </row>
    <row r="216" spans="2:6" ht="15.75" customHeight="1" x14ac:dyDescent="0.2">
      <c r="B216" s="32"/>
      <c r="C216" s="33"/>
      <c r="F216" s="35"/>
    </row>
    <row r="217" spans="2:6" ht="15.75" customHeight="1" x14ac:dyDescent="0.2">
      <c r="B217" s="32"/>
      <c r="C217" s="33"/>
      <c r="F217" s="35"/>
    </row>
    <row r="218" spans="2:6" ht="15.75" customHeight="1" x14ac:dyDescent="0.2">
      <c r="B218" s="32"/>
      <c r="C218" s="33"/>
      <c r="F218" s="35"/>
    </row>
    <row r="219" spans="2:6" ht="15.75" customHeight="1" x14ac:dyDescent="0.2">
      <c r="B219" s="32"/>
      <c r="C219" s="33"/>
      <c r="F219" s="35"/>
    </row>
    <row r="220" spans="2:6" ht="15.75" customHeight="1" x14ac:dyDescent="0.2">
      <c r="B220" s="32"/>
      <c r="C220" s="33"/>
      <c r="F220" s="35"/>
    </row>
    <row r="221" spans="2:6" ht="15.75" customHeight="1" x14ac:dyDescent="0.2">
      <c r="B221" s="32"/>
      <c r="C221" s="33"/>
      <c r="F221" s="35"/>
    </row>
    <row r="222" spans="2:6" ht="15.75" customHeight="1" x14ac:dyDescent="0.2">
      <c r="B222" s="32"/>
      <c r="C222" s="33"/>
      <c r="F222" s="35"/>
    </row>
    <row r="223" spans="2:6" ht="15.75" customHeight="1" x14ac:dyDescent="0.2">
      <c r="B223" s="32"/>
      <c r="C223" s="33"/>
      <c r="F223" s="35"/>
    </row>
    <row r="224" spans="2:6" ht="15.75" customHeight="1" x14ac:dyDescent="0.2">
      <c r="B224" s="32"/>
      <c r="C224" s="33"/>
      <c r="F224" s="35"/>
    </row>
    <row r="225" spans="2:6" ht="15.75" customHeight="1" x14ac:dyDescent="0.2">
      <c r="B225" s="32"/>
      <c r="C225" s="33"/>
      <c r="F225" s="35"/>
    </row>
    <row r="226" spans="2:6" ht="15.75" customHeight="1" x14ac:dyDescent="0.2">
      <c r="B226" s="32"/>
      <c r="C226" s="33"/>
      <c r="F226" s="35"/>
    </row>
    <row r="227" spans="2:6" ht="15.75" customHeight="1" x14ac:dyDescent="0.2">
      <c r="B227" s="32"/>
      <c r="C227" s="33"/>
      <c r="F227" s="35"/>
    </row>
    <row r="228" spans="2:6" ht="15.75" customHeight="1" x14ac:dyDescent="0.2">
      <c r="B228" s="32"/>
      <c r="C228" s="33"/>
      <c r="F228" s="35"/>
    </row>
    <row r="229" spans="2:6" ht="15.75" customHeight="1" x14ac:dyDescent="0.2">
      <c r="B229" s="32"/>
      <c r="C229" s="33"/>
      <c r="F229" s="35"/>
    </row>
    <row r="230" spans="2:6" ht="15.75" customHeight="1" x14ac:dyDescent="0.2">
      <c r="B230" s="32"/>
      <c r="C230" s="33"/>
      <c r="F230" s="35"/>
    </row>
    <row r="231" spans="2:6" ht="15.75" customHeight="1" x14ac:dyDescent="0.2">
      <c r="B231" s="32"/>
      <c r="C231" s="33"/>
      <c r="F231" s="35"/>
    </row>
    <row r="232" spans="2:6" ht="15.75" customHeight="1" x14ac:dyDescent="0.2">
      <c r="B232" s="32"/>
      <c r="C232" s="33"/>
      <c r="F232" s="35"/>
    </row>
    <row r="233" spans="2:6" ht="15.75" customHeight="1" x14ac:dyDescent="0.2">
      <c r="B233" s="32"/>
      <c r="C233" s="33"/>
      <c r="F233" s="35"/>
    </row>
    <row r="234" spans="2:6" ht="15.75" customHeight="1" x14ac:dyDescent="0.2">
      <c r="B234" s="32"/>
      <c r="C234" s="33"/>
      <c r="F234" s="35"/>
    </row>
    <row r="235" spans="2:6" ht="15.75" customHeight="1" x14ac:dyDescent="0.2">
      <c r="B235" s="32"/>
      <c r="C235" s="33"/>
      <c r="F235" s="35"/>
    </row>
    <row r="236" spans="2:6" ht="15.75" customHeight="1" x14ac:dyDescent="0.2">
      <c r="B236" s="32"/>
      <c r="C236" s="33"/>
      <c r="F236" s="35"/>
    </row>
    <row r="237" spans="2:6" ht="15.75" customHeight="1" x14ac:dyDescent="0.2">
      <c r="B237" s="32"/>
      <c r="C237" s="33"/>
      <c r="F237" s="35"/>
    </row>
    <row r="238" spans="2:6" ht="15.75" customHeight="1" x14ac:dyDescent="0.2">
      <c r="B238" s="32"/>
      <c r="C238" s="33"/>
      <c r="F238" s="35"/>
    </row>
    <row r="239" spans="2:6" ht="15.75" customHeight="1" x14ac:dyDescent="0.2">
      <c r="B239" s="32"/>
      <c r="C239" s="33"/>
      <c r="F239" s="35"/>
    </row>
    <row r="240" spans="2:6" ht="15.75" customHeight="1" x14ac:dyDescent="0.2">
      <c r="B240" s="32"/>
      <c r="C240" s="33"/>
      <c r="F240" s="35"/>
    </row>
    <row r="241" spans="2:6" ht="15.75" customHeight="1" x14ac:dyDescent="0.2">
      <c r="B241" s="32"/>
      <c r="C241" s="33"/>
      <c r="F241" s="35"/>
    </row>
    <row r="242" spans="2:6" ht="15.75" customHeight="1" x14ac:dyDescent="0.2">
      <c r="B242" s="32"/>
      <c r="C242" s="33"/>
      <c r="F242" s="35"/>
    </row>
    <row r="243" spans="2:6" ht="15.75" customHeight="1" x14ac:dyDescent="0.2">
      <c r="B243" s="32"/>
      <c r="C243" s="33"/>
      <c r="F243" s="35"/>
    </row>
    <row r="244" spans="2:6" ht="15.75" customHeight="1" x14ac:dyDescent="0.2">
      <c r="B244" s="32"/>
      <c r="C244" s="33"/>
      <c r="F244" s="35"/>
    </row>
    <row r="245" spans="2:6" ht="15.75" customHeight="1" x14ac:dyDescent="0.2">
      <c r="B245" s="32"/>
      <c r="C245" s="33"/>
      <c r="F245" s="35"/>
    </row>
    <row r="246" spans="2:6" ht="15.75" customHeight="1" x14ac:dyDescent="0.2">
      <c r="B246" s="32"/>
      <c r="C246" s="33"/>
      <c r="F246" s="35"/>
    </row>
    <row r="247" spans="2:6" ht="15.75" customHeight="1" x14ac:dyDescent="0.2">
      <c r="B247" s="32"/>
      <c r="C247" s="33"/>
      <c r="F247" s="35"/>
    </row>
    <row r="248" spans="2:6" ht="15.75" customHeight="1" x14ac:dyDescent="0.2">
      <c r="B248" s="32"/>
      <c r="C248" s="33"/>
      <c r="F248" s="35"/>
    </row>
    <row r="249" spans="2:6" ht="15.75" customHeight="1" x14ac:dyDescent="0.2">
      <c r="B249" s="32"/>
      <c r="C249" s="33"/>
      <c r="F249" s="35"/>
    </row>
    <row r="250" spans="2:6" ht="15.75" customHeight="1" x14ac:dyDescent="0.2">
      <c r="B250" s="32"/>
      <c r="C250" s="33"/>
      <c r="F250" s="35"/>
    </row>
    <row r="251" spans="2:6" ht="15.75" customHeight="1" x14ac:dyDescent="0.2">
      <c r="B251" s="32"/>
      <c r="C251" s="33"/>
      <c r="F251" s="35"/>
    </row>
    <row r="252" spans="2:6" ht="15.75" customHeight="1" x14ac:dyDescent="0.2">
      <c r="B252" s="32"/>
      <c r="C252" s="33"/>
      <c r="F252" s="35"/>
    </row>
    <row r="253" spans="2:6" ht="15.75" customHeight="1" x14ac:dyDescent="0.2">
      <c r="B253" s="32"/>
      <c r="C253" s="33"/>
      <c r="F253" s="35"/>
    </row>
    <row r="254" spans="2:6" ht="15.75" customHeight="1" x14ac:dyDescent="0.2">
      <c r="B254" s="32"/>
      <c r="C254" s="33"/>
      <c r="F254" s="35"/>
    </row>
    <row r="255" spans="2:6" ht="15.75" customHeight="1" x14ac:dyDescent="0.2">
      <c r="B255" s="32"/>
      <c r="C255" s="33"/>
      <c r="F255" s="35"/>
    </row>
    <row r="256" spans="2:6" ht="15.75" customHeight="1" x14ac:dyDescent="0.2">
      <c r="B256" s="32"/>
      <c r="C256" s="33"/>
      <c r="F256" s="35"/>
    </row>
    <row r="257" spans="2:6" ht="15.75" customHeight="1" x14ac:dyDescent="0.2">
      <c r="B257" s="32"/>
      <c r="C257" s="33"/>
      <c r="F257" s="35"/>
    </row>
    <row r="258" spans="2:6" ht="15.75" customHeight="1" x14ac:dyDescent="0.2">
      <c r="B258" s="32"/>
      <c r="C258" s="33"/>
      <c r="F258" s="35"/>
    </row>
    <row r="259" spans="2:6" ht="15.75" customHeight="1" x14ac:dyDescent="0.2">
      <c r="B259" s="32"/>
      <c r="C259" s="33"/>
      <c r="F259" s="35"/>
    </row>
    <row r="260" spans="2:6" ht="15.75" customHeight="1" x14ac:dyDescent="0.2">
      <c r="B260" s="32"/>
      <c r="C260" s="33"/>
      <c r="F260" s="35"/>
    </row>
    <row r="261" spans="2:6" ht="15.75" customHeight="1" x14ac:dyDescent="0.2">
      <c r="B261" s="32"/>
      <c r="C261" s="33"/>
      <c r="F261" s="35"/>
    </row>
    <row r="262" spans="2:6" ht="15.75" customHeight="1" x14ac:dyDescent="0.2">
      <c r="B262" s="32"/>
      <c r="C262" s="33"/>
      <c r="F262" s="35"/>
    </row>
    <row r="263" spans="2:6" ht="15.75" customHeight="1" x14ac:dyDescent="0.2">
      <c r="B263" s="32"/>
      <c r="C263" s="33"/>
      <c r="F263" s="35"/>
    </row>
    <row r="264" spans="2:6" ht="15.75" customHeight="1" x14ac:dyDescent="0.2">
      <c r="B264" s="32"/>
      <c r="C264" s="33"/>
      <c r="F264" s="35"/>
    </row>
    <row r="265" spans="2:6" ht="15.75" customHeight="1" x14ac:dyDescent="0.2">
      <c r="B265" s="32"/>
      <c r="C265" s="33"/>
      <c r="F265" s="35"/>
    </row>
    <row r="266" spans="2:6" ht="15.75" customHeight="1" x14ac:dyDescent="0.2">
      <c r="B266" s="32"/>
      <c r="C266" s="33"/>
      <c r="F266" s="35"/>
    </row>
    <row r="267" spans="2:6" ht="15.75" customHeight="1" x14ac:dyDescent="0.2">
      <c r="B267" s="32"/>
      <c r="C267" s="33"/>
      <c r="F267" s="35"/>
    </row>
    <row r="268" spans="2:6" ht="15.75" customHeight="1" x14ac:dyDescent="0.2">
      <c r="B268" s="32"/>
      <c r="C268" s="33"/>
      <c r="F268" s="35"/>
    </row>
    <row r="269" spans="2:6" ht="15.75" customHeight="1" x14ac:dyDescent="0.2">
      <c r="B269" s="32"/>
      <c r="C269" s="33"/>
      <c r="F269" s="35"/>
    </row>
    <row r="270" spans="2:6" ht="15.75" customHeight="1" x14ac:dyDescent="0.2">
      <c r="B270" s="32"/>
      <c r="C270" s="33"/>
      <c r="F270" s="35"/>
    </row>
    <row r="271" spans="2:6" ht="15.75" customHeight="1" x14ac:dyDescent="0.2">
      <c r="B271" s="32"/>
      <c r="C271" s="33"/>
      <c r="F271" s="35"/>
    </row>
    <row r="272" spans="2:6" ht="15.75" customHeight="1" x14ac:dyDescent="0.2">
      <c r="B272" s="32"/>
      <c r="C272" s="33"/>
      <c r="F272" s="35"/>
    </row>
    <row r="273" spans="2:6" ht="15.75" customHeight="1" x14ac:dyDescent="0.2">
      <c r="B273" s="32"/>
      <c r="C273" s="33"/>
      <c r="F273" s="35"/>
    </row>
    <row r="274" spans="2:6" ht="15.75" customHeight="1" x14ac:dyDescent="0.2">
      <c r="B274" s="32"/>
      <c r="C274" s="33"/>
      <c r="F274" s="35"/>
    </row>
    <row r="275" spans="2:6" ht="15.75" customHeight="1" x14ac:dyDescent="0.2">
      <c r="B275" s="32"/>
      <c r="C275" s="33"/>
      <c r="F275" s="35"/>
    </row>
    <row r="276" spans="2:6" ht="15.75" customHeight="1" x14ac:dyDescent="0.2">
      <c r="B276" s="32"/>
      <c r="C276" s="33"/>
      <c r="F276" s="35"/>
    </row>
    <row r="277" spans="2:6" ht="15.75" customHeight="1" x14ac:dyDescent="0.2">
      <c r="B277" s="32"/>
      <c r="C277" s="33"/>
      <c r="F277" s="35"/>
    </row>
    <row r="278" spans="2:6" ht="15.75" customHeight="1" x14ac:dyDescent="0.2">
      <c r="B278" s="32"/>
      <c r="C278" s="33"/>
      <c r="F278" s="35"/>
    </row>
    <row r="279" spans="2:6" ht="15.75" customHeight="1" x14ac:dyDescent="0.2">
      <c r="B279" s="32"/>
      <c r="C279" s="33"/>
      <c r="F279" s="35"/>
    </row>
    <row r="280" spans="2:6" ht="15.75" customHeight="1" x14ac:dyDescent="0.2">
      <c r="B280" s="32"/>
      <c r="C280" s="33"/>
      <c r="F280" s="35"/>
    </row>
    <row r="281" spans="2:6" ht="15.75" customHeight="1" x14ac:dyDescent="0.2">
      <c r="B281" s="32"/>
      <c r="C281" s="33"/>
      <c r="F281" s="35"/>
    </row>
    <row r="282" spans="2:6" ht="15.75" customHeight="1" x14ac:dyDescent="0.2">
      <c r="B282" s="32"/>
      <c r="C282" s="33"/>
      <c r="F282" s="35"/>
    </row>
    <row r="283" spans="2:6" ht="15.75" customHeight="1" x14ac:dyDescent="0.2">
      <c r="B283" s="32"/>
      <c r="C283" s="33"/>
      <c r="F283" s="35"/>
    </row>
    <row r="284" spans="2:6" ht="15.75" customHeight="1" x14ac:dyDescent="0.2">
      <c r="B284" s="32"/>
      <c r="C284" s="33"/>
      <c r="F284" s="35"/>
    </row>
    <row r="285" spans="2:6" ht="15.75" customHeight="1" x14ac:dyDescent="0.2">
      <c r="B285" s="32"/>
      <c r="C285" s="33"/>
      <c r="F285" s="35"/>
    </row>
    <row r="286" spans="2:6" ht="15.75" customHeight="1" x14ac:dyDescent="0.2">
      <c r="B286" s="32"/>
      <c r="C286" s="33"/>
      <c r="F286" s="35"/>
    </row>
    <row r="287" spans="2:6" ht="15.75" customHeight="1" x14ac:dyDescent="0.2">
      <c r="B287" s="32"/>
      <c r="C287" s="33"/>
      <c r="F287" s="35"/>
    </row>
    <row r="288" spans="2:6" ht="15.75" customHeight="1" x14ac:dyDescent="0.2">
      <c r="B288" s="32"/>
      <c r="C288" s="33"/>
      <c r="F288" s="35"/>
    </row>
    <row r="289" spans="2:6" ht="15.75" customHeight="1" x14ac:dyDescent="0.2">
      <c r="B289" s="32"/>
      <c r="C289" s="33"/>
      <c r="F289" s="35"/>
    </row>
    <row r="290" spans="2:6" ht="15.75" customHeight="1" x14ac:dyDescent="0.2">
      <c r="B290" s="32"/>
      <c r="C290" s="33"/>
      <c r="F290" s="35"/>
    </row>
    <row r="291" spans="2:6" ht="15.75" customHeight="1" x14ac:dyDescent="0.2">
      <c r="B291" s="32"/>
      <c r="C291" s="33"/>
      <c r="F291" s="35"/>
    </row>
    <row r="292" spans="2:6" ht="15.75" customHeight="1" x14ac:dyDescent="0.2">
      <c r="B292" s="32"/>
      <c r="C292" s="33"/>
      <c r="F292" s="35"/>
    </row>
    <row r="293" spans="2:6" ht="15.75" customHeight="1" x14ac:dyDescent="0.2">
      <c r="B293" s="32"/>
      <c r="C293" s="33"/>
      <c r="F293" s="35"/>
    </row>
    <row r="294" spans="2:6" ht="15.75" customHeight="1" x14ac:dyDescent="0.2">
      <c r="B294" s="32"/>
      <c r="C294" s="33"/>
      <c r="F294" s="35"/>
    </row>
    <row r="295" spans="2:6" ht="15.75" customHeight="1" x14ac:dyDescent="0.2">
      <c r="B295" s="32"/>
      <c r="C295" s="33"/>
      <c r="F295" s="35"/>
    </row>
    <row r="296" spans="2:6" ht="15.75" customHeight="1" x14ac:dyDescent="0.2">
      <c r="B296" s="32"/>
      <c r="C296" s="33"/>
      <c r="F296" s="35"/>
    </row>
    <row r="297" spans="2:6" ht="15.75" customHeight="1" x14ac:dyDescent="0.2">
      <c r="B297" s="32"/>
      <c r="C297" s="33"/>
      <c r="F297" s="35"/>
    </row>
    <row r="298" spans="2:6" ht="15.75" customHeight="1" x14ac:dyDescent="0.2">
      <c r="B298" s="32"/>
      <c r="C298" s="33"/>
      <c r="F298" s="35"/>
    </row>
    <row r="299" spans="2:6" ht="15.75" customHeight="1" x14ac:dyDescent="0.2">
      <c r="B299" s="32"/>
      <c r="C299" s="33"/>
      <c r="F299" s="35"/>
    </row>
    <row r="300" spans="2:6" ht="15.75" customHeight="1" x14ac:dyDescent="0.2">
      <c r="B300" s="32"/>
      <c r="C300" s="33"/>
      <c r="F300" s="35"/>
    </row>
    <row r="301" spans="2:6" ht="15.75" customHeight="1" x14ac:dyDescent="0.2">
      <c r="B301" s="32"/>
      <c r="C301" s="33"/>
      <c r="F301" s="35"/>
    </row>
    <row r="302" spans="2:6" ht="15.75" customHeight="1" x14ac:dyDescent="0.2">
      <c r="B302" s="32"/>
      <c r="C302" s="33"/>
      <c r="F302" s="35"/>
    </row>
    <row r="303" spans="2:6" ht="15.75" customHeight="1" x14ac:dyDescent="0.2">
      <c r="B303" s="32"/>
      <c r="C303" s="33"/>
      <c r="F303" s="35"/>
    </row>
    <row r="304" spans="2:6" ht="15.75" customHeight="1" x14ac:dyDescent="0.2">
      <c r="B304" s="32"/>
      <c r="C304" s="33"/>
      <c r="F304" s="35"/>
    </row>
    <row r="305" spans="2:6" ht="15.75" customHeight="1" x14ac:dyDescent="0.2">
      <c r="B305" s="32"/>
      <c r="C305" s="33"/>
      <c r="F305" s="35"/>
    </row>
    <row r="306" spans="2:6" ht="15.75" customHeight="1" x14ac:dyDescent="0.2">
      <c r="B306" s="32"/>
      <c r="C306" s="33"/>
      <c r="F306" s="35"/>
    </row>
    <row r="307" spans="2:6" ht="15.75" customHeight="1" x14ac:dyDescent="0.2">
      <c r="B307" s="32"/>
      <c r="C307" s="33"/>
      <c r="F307" s="35"/>
    </row>
    <row r="308" spans="2:6" ht="15.75" customHeight="1" x14ac:dyDescent="0.2">
      <c r="B308" s="32"/>
      <c r="C308" s="33"/>
      <c r="F308" s="35"/>
    </row>
    <row r="309" spans="2:6" ht="15.75" customHeight="1" x14ac:dyDescent="0.2">
      <c r="B309" s="32"/>
      <c r="C309" s="33"/>
      <c r="F309" s="35"/>
    </row>
    <row r="310" spans="2:6" ht="15.75" customHeight="1" x14ac:dyDescent="0.2">
      <c r="B310" s="32"/>
      <c r="C310" s="33"/>
      <c r="F310" s="35"/>
    </row>
    <row r="311" spans="2:6" ht="15.75" customHeight="1" x14ac:dyDescent="0.2">
      <c r="B311" s="32"/>
      <c r="C311" s="33"/>
      <c r="F311" s="35"/>
    </row>
    <row r="312" spans="2:6" ht="15.75" customHeight="1" x14ac:dyDescent="0.2">
      <c r="B312" s="32"/>
      <c r="C312" s="33"/>
      <c r="F312" s="35"/>
    </row>
    <row r="313" spans="2:6" ht="15.75" customHeight="1" x14ac:dyDescent="0.2">
      <c r="B313" s="32"/>
      <c r="C313" s="33"/>
      <c r="F313" s="35"/>
    </row>
    <row r="314" spans="2:6" ht="15.75" customHeight="1" x14ac:dyDescent="0.2">
      <c r="B314" s="32"/>
      <c r="C314" s="33"/>
      <c r="F314" s="35"/>
    </row>
    <row r="315" spans="2:6" ht="15.75" customHeight="1" x14ac:dyDescent="0.2">
      <c r="B315" s="32"/>
      <c r="C315" s="33"/>
      <c r="F315" s="35"/>
    </row>
    <row r="316" spans="2:6" ht="15.75" customHeight="1" x14ac:dyDescent="0.2">
      <c r="B316" s="32"/>
      <c r="C316" s="33"/>
      <c r="F316" s="35"/>
    </row>
    <row r="317" spans="2:6" ht="15.75" customHeight="1" x14ac:dyDescent="0.2">
      <c r="B317" s="32"/>
      <c r="C317" s="33"/>
      <c r="F317" s="35"/>
    </row>
    <row r="318" spans="2:6" ht="15.75" customHeight="1" x14ac:dyDescent="0.2">
      <c r="B318" s="32"/>
      <c r="C318" s="33"/>
      <c r="F318" s="35"/>
    </row>
    <row r="319" spans="2:6" ht="15.75" customHeight="1" x14ac:dyDescent="0.2">
      <c r="B319" s="32"/>
      <c r="C319" s="33"/>
      <c r="F319" s="35"/>
    </row>
    <row r="320" spans="2:6" ht="15.75" customHeight="1" x14ac:dyDescent="0.2">
      <c r="B320" s="32"/>
      <c r="C320" s="33"/>
      <c r="F320" s="35"/>
    </row>
    <row r="321" spans="2:6" ht="15.75" customHeight="1" x14ac:dyDescent="0.2">
      <c r="B321" s="32"/>
      <c r="C321" s="33"/>
      <c r="F321" s="35"/>
    </row>
    <row r="322" spans="2:6" ht="15.75" customHeight="1" x14ac:dyDescent="0.2">
      <c r="B322" s="32"/>
      <c r="C322" s="33"/>
      <c r="F322" s="35"/>
    </row>
    <row r="323" spans="2:6" ht="15.75" customHeight="1" x14ac:dyDescent="0.2">
      <c r="B323" s="32"/>
      <c r="C323" s="33"/>
      <c r="F323" s="35"/>
    </row>
    <row r="324" spans="2:6" ht="15.75" customHeight="1" x14ac:dyDescent="0.2">
      <c r="B324" s="32"/>
      <c r="C324" s="33"/>
      <c r="F324" s="35"/>
    </row>
    <row r="325" spans="2:6" ht="15.75" customHeight="1" x14ac:dyDescent="0.2">
      <c r="B325" s="32"/>
      <c r="C325" s="33"/>
      <c r="F325" s="35"/>
    </row>
    <row r="326" spans="2:6" ht="15.75" customHeight="1" x14ac:dyDescent="0.2">
      <c r="B326" s="32"/>
      <c r="C326" s="33"/>
      <c r="F326" s="35"/>
    </row>
    <row r="327" spans="2:6" ht="15.75" customHeight="1" x14ac:dyDescent="0.2">
      <c r="B327" s="32"/>
      <c r="C327" s="33"/>
      <c r="F327" s="35"/>
    </row>
    <row r="328" spans="2:6" ht="15.75" customHeight="1" x14ac:dyDescent="0.2">
      <c r="B328" s="32"/>
      <c r="C328" s="33"/>
      <c r="F328" s="35"/>
    </row>
    <row r="329" spans="2:6" ht="15.75" customHeight="1" x14ac:dyDescent="0.2">
      <c r="B329" s="32"/>
      <c r="C329" s="33"/>
      <c r="F329" s="35"/>
    </row>
    <row r="330" spans="2:6" ht="15.75" customHeight="1" x14ac:dyDescent="0.2">
      <c r="B330" s="32"/>
      <c r="C330" s="33"/>
      <c r="F330" s="35"/>
    </row>
    <row r="331" spans="2:6" ht="15.75" customHeight="1" x14ac:dyDescent="0.2">
      <c r="B331" s="32"/>
      <c r="C331" s="33"/>
      <c r="F331" s="35"/>
    </row>
    <row r="332" spans="2:6" ht="15.75" customHeight="1" x14ac:dyDescent="0.2">
      <c r="B332" s="32"/>
      <c r="C332" s="33"/>
      <c r="F332" s="35"/>
    </row>
    <row r="333" spans="2:6" ht="15.75" customHeight="1" x14ac:dyDescent="0.2">
      <c r="B333" s="32"/>
      <c r="C333" s="33"/>
      <c r="F333" s="35"/>
    </row>
    <row r="334" spans="2:6" ht="15.75" customHeight="1" x14ac:dyDescent="0.2">
      <c r="B334" s="32"/>
      <c r="C334" s="33"/>
      <c r="F334" s="35"/>
    </row>
    <row r="335" spans="2:6" ht="15.75" customHeight="1" x14ac:dyDescent="0.2">
      <c r="B335" s="32"/>
      <c r="C335" s="33"/>
      <c r="F335" s="35"/>
    </row>
    <row r="336" spans="2:6" ht="15.75" customHeight="1" x14ac:dyDescent="0.2">
      <c r="B336" s="32"/>
      <c r="C336" s="33"/>
      <c r="F336" s="35"/>
    </row>
    <row r="337" spans="2:6" ht="15.75" customHeight="1" x14ac:dyDescent="0.2">
      <c r="B337" s="32"/>
      <c r="C337" s="33"/>
      <c r="F337" s="35"/>
    </row>
    <row r="338" spans="2:6" ht="15.75" customHeight="1" x14ac:dyDescent="0.2">
      <c r="B338" s="32"/>
      <c r="C338" s="33"/>
      <c r="F338" s="35"/>
    </row>
    <row r="339" spans="2:6" ht="15.75" customHeight="1" x14ac:dyDescent="0.2">
      <c r="B339" s="32"/>
      <c r="C339" s="33"/>
      <c r="F339" s="35"/>
    </row>
    <row r="340" spans="2:6" ht="15.75" customHeight="1" x14ac:dyDescent="0.2">
      <c r="B340" s="32"/>
      <c r="C340" s="33"/>
      <c r="F340" s="35"/>
    </row>
    <row r="341" spans="2:6" ht="15.75" customHeight="1" x14ac:dyDescent="0.2">
      <c r="B341" s="32"/>
      <c r="C341" s="33"/>
      <c r="F341" s="35"/>
    </row>
    <row r="342" spans="2:6" ht="15.75" customHeight="1" x14ac:dyDescent="0.2">
      <c r="B342" s="32"/>
      <c r="C342" s="33"/>
      <c r="F342" s="35"/>
    </row>
    <row r="343" spans="2:6" ht="15.75" customHeight="1" x14ac:dyDescent="0.2">
      <c r="B343" s="32"/>
      <c r="C343" s="33"/>
      <c r="F343" s="35"/>
    </row>
    <row r="344" spans="2:6" ht="15.75" customHeight="1" x14ac:dyDescent="0.2">
      <c r="B344" s="32"/>
      <c r="C344" s="33"/>
      <c r="F344" s="35"/>
    </row>
    <row r="345" spans="2:6" ht="15.75" customHeight="1" x14ac:dyDescent="0.2">
      <c r="B345" s="32"/>
      <c r="C345" s="33"/>
      <c r="F345" s="35"/>
    </row>
    <row r="346" spans="2:6" ht="15.75" customHeight="1" x14ac:dyDescent="0.2">
      <c r="B346" s="32"/>
      <c r="C346" s="33"/>
      <c r="F346" s="35"/>
    </row>
    <row r="347" spans="2:6" ht="15.75" customHeight="1" x14ac:dyDescent="0.2">
      <c r="B347" s="32"/>
      <c r="C347" s="33"/>
      <c r="F347" s="35"/>
    </row>
    <row r="348" spans="2:6" ht="15.75" customHeight="1" x14ac:dyDescent="0.2">
      <c r="B348" s="32"/>
      <c r="C348" s="33"/>
      <c r="F348" s="35"/>
    </row>
    <row r="349" spans="2:6" ht="15.75" customHeight="1" x14ac:dyDescent="0.2">
      <c r="B349" s="32"/>
      <c r="C349" s="33"/>
      <c r="F349" s="35"/>
    </row>
    <row r="350" spans="2:6" ht="15.75" customHeight="1" x14ac:dyDescent="0.2">
      <c r="B350" s="32"/>
      <c r="C350" s="33"/>
      <c r="F350" s="35"/>
    </row>
    <row r="351" spans="2:6" ht="15.75" customHeight="1" x14ac:dyDescent="0.2">
      <c r="B351" s="32"/>
      <c r="C351" s="33"/>
      <c r="F351" s="35"/>
    </row>
    <row r="352" spans="2:6" ht="15.75" customHeight="1" x14ac:dyDescent="0.2">
      <c r="B352" s="32"/>
      <c r="C352" s="33"/>
      <c r="F352" s="35"/>
    </row>
    <row r="353" spans="2:6" ht="15.75" customHeight="1" x14ac:dyDescent="0.2">
      <c r="B353" s="32"/>
      <c r="C353" s="33"/>
      <c r="F353" s="35"/>
    </row>
    <row r="354" spans="2:6" ht="15.75" customHeight="1" x14ac:dyDescent="0.2">
      <c r="B354" s="32"/>
      <c r="C354" s="33"/>
      <c r="F354" s="35"/>
    </row>
    <row r="355" spans="2:6" ht="15.75" customHeight="1" x14ac:dyDescent="0.2">
      <c r="B355" s="32"/>
      <c r="C355" s="33"/>
      <c r="F355" s="35"/>
    </row>
    <row r="356" spans="2:6" ht="15.75" customHeight="1" x14ac:dyDescent="0.2">
      <c r="B356" s="32"/>
      <c r="C356" s="33"/>
      <c r="F356" s="35"/>
    </row>
    <row r="357" spans="2:6" ht="15.75" customHeight="1" x14ac:dyDescent="0.2">
      <c r="B357" s="32"/>
      <c r="C357" s="33"/>
      <c r="F357" s="35"/>
    </row>
    <row r="358" spans="2:6" ht="15.75" customHeight="1" x14ac:dyDescent="0.2">
      <c r="B358" s="32"/>
      <c r="C358" s="33"/>
      <c r="F358" s="35"/>
    </row>
    <row r="359" spans="2:6" ht="15.75" customHeight="1" x14ac:dyDescent="0.2">
      <c r="B359" s="32"/>
      <c r="C359" s="33"/>
      <c r="F359" s="35"/>
    </row>
    <row r="360" spans="2:6" ht="15.75" customHeight="1" x14ac:dyDescent="0.2">
      <c r="B360" s="32"/>
      <c r="C360" s="33"/>
      <c r="F360" s="35"/>
    </row>
    <row r="361" spans="2:6" ht="15.75" customHeight="1" x14ac:dyDescent="0.2">
      <c r="B361" s="32"/>
      <c r="C361" s="33"/>
      <c r="F361" s="35"/>
    </row>
    <row r="362" spans="2:6" ht="15.75" customHeight="1" x14ac:dyDescent="0.2">
      <c r="B362" s="32"/>
      <c r="C362" s="33"/>
      <c r="F362" s="35"/>
    </row>
    <row r="363" spans="2:6" ht="15.75" customHeight="1" x14ac:dyDescent="0.2">
      <c r="B363" s="32"/>
      <c r="C363" s="33"/>
      <c r="F363" s="35"/>
    </row>
    <row r="364" spans="2:6" ht="15.75" customHeight="1" x14ac:dyDescent="0.2">
      <c r="B364" s="32"/>
      <c r="C364" s="33"/>
      <c r="F364" s="35"/>
    </row>
    <row r="365" spans="2:6" ht="15.75" customHeight="1" x14ac:dyDescent="0.2">
      <c r="B365" s="32"/>
      <c r="C365" s="33"/>
      <c r="F365" s="35"/>
    </row>
    <row r="366" spans="2:6" ht="15.75" customHeight="1" x14ac:dyDescent="0.2">
      <c r="B366" s="32"/>
      <c r="C366" s="33"/>
      <c r="F366" s="35"/>
    </row>
    <row r="367" spans="2:6" ht="15.75" customHeight="1" x14ac:dyDescent="0.2">
      <c r="B367" s="32"/>
      <c r="C367" s="33"/>
      <c r="F367" s="35"/>
    </row>
    <row r="368" spans="2:6" ht="15.75" customHeight="1" x14ac:dyDescent="0.2">
      <c r="B368" s="32"/>
      <c r="C368" s="33"/>
      <c r="F368" s="35"/>
    </row>
    <row r="369" spans="2:6" ht="15.75" customHeight="1" x14ac:dyDescent="0.2">
      <c r="B369" s="32"/>
      <c r="C369" s="33"/>
      <c r="F369" s="35"/>
    </row>
    <row r="370" spans="2:6" ht="15.75" customHeight="1" x14ac:dyDescent="0.2">
      <c r="B370" s="32"/>
      <c r="C370" s="33"/>
      <c r="F370" s="35"/>
    </row>
    <row r="371" spans="2:6" ht="15.75" customHeight="1" x14ac:dyDescent="0.2">
      <c r="B371" s="32"/>
      <c r="C371" s="33"/>
      <c r="F371" s="35"/>
    </row>
    <row r="372" spans="2:6" ht="15.75" customHeight="1" x14ac:dyDescent="0.2">
      <c r="B372" s="32"/>
      <c r="C372" s="33"/>
      <c r="F372" s="35"/>
    </row>
    <row r="373" spans="2:6" ht="15.75" customHeight="1" x14ac:dyDescent="0.2">
      <c r="B373" s="32"/>
      <c r="C373" s="33"/>
      <c r="F373" s="35"/>
    </row>
    <row r="374" spans="2:6" ht="15.75" customHeight="1" x14ac:dyDescent="0.2">
      <c r="B374" s="32"/>
      <c r="C374" s="33"/>
      <c r="F374" s="35"/>
    </row>
    <row r="375" spans="2:6" ht="15.75" customHeight="1" x14ac:dyDescent="0.2">
      <c r="B375" s="32"/>
      <c r="C375" s="33"/>
      <c r="F375" s="35"/>
    </row>
    <row r="376" spans="2:6" ht="15.75" customHeight="1" x14ac:dyDescent="0.2">
      <c r="B376" s="32"/>
      <c r="C376" s="33"/>
      <c r="F376" s="35"/>
    </row>
    <row r="377" spans="2:6" ht="15.75" customHeight="1" x14ac:dyDescent="0.2">
      <c r="B377" s="32"/>
      <c r="C377" s="33"/>
      <c r="F377" s="35"/>
    </row>
    <row r="378" spans="2:6" ht="15.75" customHeight="1" x14ac:dyDescent="0.2">
      <c r="B378" s="32"/>
      <c r="C378" s="33"/>
      <c r="F378" s="35"/>
    </row>
    <row r="379" spans="2:6" ht="15.75" customHeight="1" x14ac:dyDescent="0.2">
      <c r="B379" s="32"/>
      <c r="C379" s="33"/>
      <c r="F379" s="35"/>
    </row>
    <row r="380" spans="2:6" ht="15.75" customHeight="1" x14ac:dyDescent="0.2">
      <c r="B380" s="32"/>
      <c r="C380" s="33"/>
      <c r="F380" s="35"/>
    </row>
    <row r="381" spans="2:6" ht="15.75" customHeight="1" x14ac:dyDescent="0.2">
      <c r="B381" s="32"/>
      <c r="C381" s="33"/>
      <c r="F381" s="35"/>
    </row>
    <row r="382" spans="2:6" ht="15.75" customHeight="1" x14ac:dyDescent="0.2">
      <c r="B382" s="32"/>
      <c r="C382" s="33"/>
      <c r="F382" s="35"/>
    </row>
    <row r="383" spans="2:6" ht="15.75" customHeight="1" x14ac:dyDescent="0.2">
      <c r="B383" s="32"/>
      <c r="C383" s="33"/>
      <c r="F383" s="35"/>
    </row>
    <row r="384" spans="2:6" ht="15.75" customHeight="1" x14ac:dyDescent="0.2">
      <c r="B384" s="32"/>
      <c r="C384" s="33"/>
      <c r="F384" s="35"/>
    </row>
    <row r="385" spans="2:6" ht="15.75" customHeight="1" x14ac:dyDescent="0.2">
      <c r="B385" s="32"/>
      <c r="C385" s="33"/>
      <c r="F385" s="35"/>
    </row>
    <row r="386" spans="2:6" ht="15.75" customHeight="1" x14ac:dyDescent="0.2">
      <c r="B386" s="32"/>
      <c r="C386" s="33"/>
      <c r="F386" s="35"/>
    </row>
    <row r="387" spans="2:6" ht="15.75" customHeight="1" x14ac:dyDescent="0.2">
      <c r="B387" s="32"/>
      <c r="C387" s="33"/>
      <c r="F387" s="35"/>
    </row>
    <row r="388" spans="2:6" ht="15.75" customHeight="1" x14ac:dyDescent="0.2">
      <c r="B388" s="32"/>
      <c r="C388" s="33"/>
      <c r="F388" s="35"/>
    </row>
    <row r="389" spans="2:6" ht="15.75" customHeight="1" x14ac:dyDescent="0.2">
      <c r="B389" s="32"/>
      <c r="C389" s="33"/>
      <c r="F389" s="35"/>
    </row>
    <row r="390" spans="2:6" ht="15.75" customHeight="1" x14ac:dyDescent="0.2">
      <c r="B390" s="32"/>
      <c r="C390" s="33"/>
      <c r="F390" s="35"/>
    </row>
    <row r="391" spans="2:6" ht="15.75" customHeight="1" x14ac:dyDescent="0.2">
      <c r="B391" s="32"/>
      <c r="C391" s="33"/>
      <c r="F391" s="35"/>
    </row>
    <row r="392" spans="2:6" ht="15.75" customHeight="1" x14ac:dyDescent="0.2">
      <c r="B392" s="32"/>
      <c r="C392" s="33"/>
      <c r="F392" s="35"/>
    </row>
    <row r="393" spans="2:6" ht="15.75" customHeight="1" x14ac:dyDescent="0.2">
      <c r="B393" s="32"/>
      <c r="C393" s="33"/>
      <c r="F393" s="35"/>
    </row>
    <row r="394" spans="2:6" ht="15.75" customHeight="1" x14ac:dyDescent="0.2">
      <c r="B394" s="32"/>
      <c r="C394" s="33"/>
      <c r="F394" s="35"/>
    </row>
    <row r="395" spans="2:6" ht="15.75" customHeight="1" x14ac:dyDescent="0.2">
      <c r="B395" s="32"/>
      <c r="C395" s="33"/>
      <c r="F395" s="35"/>
    </row>
    <row r="396" spans="2:6" ht="15.75" customHeight="1" x14ac:dyDescent="0.2">
      <c r="B396" s="32"/>
      <c r="C396" s="33"/>
      <c r="F396" s="35"/>
    </row>
    <row r="397" spans="2:6" ht="15.75" customHeight="1" x14ac:dyDescent="0.2">
      <c r="B397" s="32"/>
      <c r="C397" s="33"/>
      <c r="F397" s="35"/>
    </row>
    <row r="398" spans="2:6" ht="15.75" customHeight="1" x14ac:dyDescent="0.2">
      <c r="B398" s="32"/>
      <c r="C398" s="33"/>
      <c r="F398" s="35"/>
    </row>
    <row r="399" spans="2:6" ht="15.75" customHeight="1" x14ac:dyDescent="0.2">
      <c r="B399" s="32"/>
      <c r="C399" s="33"/>
      <c r="F399" s="35"/>
    </row>
    <row r="400" spans="2:6" ht="15.75" customHeight="1" x14ac:dyDescent="0.2">
      <c r="B400" s="32"/>
      <c r="C400" s="33"/>
      <c r="F400" s="35"/>
    </row>
    <row r="401" spans="2:6" ht="15.75" customHeight="1" x14ac:dyDescent="0.2">
      <c r="B401" s="32"/>
      <c r="C401" s="33"/>
      <c r="F401" s="35"/>
    </row>
    <row r="402" spans="2:6" ht="15.75" customHeight="1" x14ac:dyDescent="0.2">
      <c r="B402" s="32"/>
      <c r="C402" s="33"/>
      <c r="F402" s="35"/>
    </row>
    <row r="403" spans="2:6" ht="15.75" customHeight="1" x14ac:dyDescent="0.2">
      <c r="B403" s="32"/>
      <c r="C403" s="33"/>
      <c r="F403" s="35"/>
    </row>
    <row r="404" spans="2:6" ht="15.75" customHeight="1" x14ac:dyDescent="0.2">
      <c r="B404" s="32"/>
      <c r="C404" s="33"/>
      <c r="F404" s="35"/>
    </row>
    <row r="405" spans="2:6" ht="15.75" customHeight="1" x14ac:dyDescent="0.2">
      <c r="B405" s="32"/>
      <c r="C405" s="33"/>
      <c r="F405" s="35"/>
    </row>
    <row r="406" spans="2:6" ht="15.75" customHeight="1" x14ac:dyDescent="0.2">
      <c r="B406" s="32"/>
      <c r="C406" s="33"/>
      <c r="F406" s="35"/>
    </row>
    <row r="407" spans="2:6" ht="15.75" customHeight="1" x14ac:dyDescent="0.2">
      <c r="B407" s="32"/>
      <c r="C407" s="33"/>
      <c r="F407" s="35"/>
    </row>
    <row r="408" spans="2:6" ht="15.75" customHeight="1" x14ac:dyDescent="0.2">
      <c r="B408" s="32"/>
      <c r="C408" s="33"/>
      <c r="F408" s="35"/>
    </row>
    <row r="409" spans="2:6" ht="15.75" customHeight="1" x14ac:dyDescent="0.2">
      <c r="B409" s="32"/>
      <c r="C409" s="33"/>
      <c r="F409" s="35"/>
    </row>
    <row r="410" spans="2:6" ht="15.75" customHeight="1" x14ac:dyDescent="0.2">
      <c r="B410" s="32"/>
      <c r="C410" s="33"/>
      <c r="F410" s="35"/>
    </row>
    <row r="411" spans="2:6" ht="15.75" customHeight="1" x14ac:dyDescent="0.2">
      <c r="B411" s="32"/>
      <c r="C411" s="33"/>
      <c r="F411" s="35"/>
    </row>
    <row r="412" spans="2:6" ht="15.75" customHeight="1" x14ac:dyDescent="0.2">
      <c r="B412" s="32"/>
      <c r="C412" s="33"/>
      <c r="F412" s="35"/>
    </row>
    <row r="413" spans="2:6" ht="15.75" customHeight="1" x14ac:dyDescent="0.2">
      <c r="B413" s="32"/>
      <c r="C413" s="33"/>
      <c r="F413" s="35"/>
    </row>
    <row r="414" spans="2:6" ht="15.75" customHeight="1" x14ac:dyDescent="0.2">
      <c r="B414" s="32"/>
      <c r="C414" s="33"/>
      <c r="F414" s="35"/>
    </row>
    <row r="415" spans="2:6" ht="15.75" customHeight="1" x14ac:dyDescent="0.2">
      <c r="B415" s="32"/>
      <c r="C415" s="33"/>
      <c r="F415" s="35"/>
    </row>
    <row r="416" spans="2:6" ht="15.75" customHeight="1" x14ac:dyDescent="0.2">
      <c r="B416" s="32"/>
      <c r="C416" s="33"/>
      <c r="F416" s="35"/>
    </row>
    <row r="417" spans="2:6" ht="15.75" customHeight="1" x14ac:dyDescent="0.2">
      <c r="B417" s="32"/>
      <c r="C417" s="33"/>
      <c r="F417" s="35"/>
    </row>
    <row r="418" spans="2:6" ht="15.75" customHeight="1" x14ac:dyDescent="0.2">
      <c r="B418" s="32"/>
      <c r="C418" s="33"/>
      <c r="F418" s="35"/>
    </row>
    <row r="419" spans="2:6" ht="15.75" customHeight="1" x14ac:dyDescent="0.2">
      <c r="B419" s="32"/>
      <c r="C419" s="33"/>
      <c r="F419" s="35"/>
    </row>
    <row r="420" spans="2:6" ht="15.75" customHeight="1" x14ac:dyDescent="0.2">
      <c r="B420" s="32"/>
      <c r="C420" s="33"/>
      <c r="F420" s="35"/>
    </row>
    <row r="421" spans="2:6" ht="15.75" customHeight="1" x14ac:dyDescent="0.2">
      <c r="B421" s="32"/>
      <c r="C421" s="33"/>
      <c r="F421" s="35"/>
    </row>
    <row r="422" spans="2:6" ht="15.75" customHeight="1" x14ac:dyDescent="0.2">
      <c r="B422" s="32"/>
      <c r="C422" s="33"/>
      <c r="F422" s="35"/>
    </row>
    <row r="423" spans="2:6" ht="15.75" customHeight="1" x14ac:dyDescent="0.2">
      <c r="B423" s="32"/>
      <c r="C423" s="33"/>
      <c r="F423" s="35"/>
    </row>
    <row r="424" spans="2:6" ht="15.75" customHeight="1" x14ac:dyDescent="0.2">
      <c r="B424" s="32"/>
      <c r="C424" s="33"/>
      <c r="F424" s="35"/>
    </row>
    <row r="425" spans="2:6" ht="15.75" customHeight="1" x14ac:dyDescent="0.2">
      <c r="B425" s="32"/>
      <c r="C425" s="33"/>
      <c r="F425" s="35"/>
    </row>
    <row r="426" spans="2:6" ht="15.75" customHeight="1" x14ac:dyDescent="0.2">
      <c r="B426" s="32"/>
      <c r="C426" s="33"/>
      <c r="F426" s="35"/>
    </row>
    <row r="427" spans="2:6" ht="15.75" customHeight="1" x14ac:dyDescent="0.2">
      <c r="B427" s="32"/>
      <c r="C427" s="33"/>
      <c r="F427" s="35"/>
    </row>
    <row r="428" spans="2:6" ht="15.75" customHeight="1" x14ac:dyDescent="0.2">
      <c r="B428" s="32"/>
      <c r="C428" s="33"/>
      <c r="F428" s="35"/>
    </row>
    <row r="429" spans="2:6" ht="15.75" customHeight="1" x14ac:dyDescent="0.2">
      <c r="B429" s="32"/>
      <c r="C429" s="33"/>
      <c r="F429" s="35"/>
    </row>
    <row r="430" spans="2:6" ht="15.75" customHeight="1" x14ac:dyDescent="0.2">
      <c r="B430" s="32"/>
      <c r="C430" s="33"/>
      <c r="F430" s="35"/>
    </row>
    <row r="431" spans="2:6" ht="15.75" customHeight="1" x14ac:dyDescent="0.2">
      <c r="B431" s="32"/>
      <c r="C431" s="33"/>
      <c r="F431" s="35"/>
    </row>
    <row r="432" spans="2:6" ht="15.75" customHeight="1" x14ac:dyDescent="0.2">
      <c r="B432" s="32"/>
      <c r="C432" s="33"/>
      <c r="F432" s="35"/>
    </row>
    <row r="433" spans="2:6" ht="15.75" customHeight="1" x14ac:dyDescent="0.2">
      <c r="B433" s="32"/>
      <c r="C433" s="33"/>
      <c r="F433" s="35"/>
    </row>
    <row r="434" spans="2:6" ht="15.75" customHeight="1" x14ac:dyDescent="0.2">
      <c r="B434" s="32"/>
      <c r="C434" s="33"/>
      <c r="F434" s="35"/>
    </row>
    <row r="435" spans="2:6" ht="15.75" customHeight="1" x14ac:dyDescent="0.2">
      <c r="B435" s="32"/>
      <c r="C435" s="33"/>
      <c r="F435" s="35"/>
    </row>
    <row r="436" spans="2:6" ht="15.75" customHeight="1" x14ac:dyDescent="0.2">
      <c r="B436" s="32"/>
      <c r="C436" s="33"/>
      <c r="F436" s="35"/>
    </row>
    <row r="437" spans="2:6" ht="15.75" customHeight="1" x14ac:dyDescent="0.2">
      <c r="B437" s="32"/>
      <c r="C437" s="33"/>
      <c r="F437" s="35"/>
    </row>
    <row r="438" spans="2:6" ht="15.75" customHeight="1" x14ac:dyDescent="0.2">
      <c r="B438" s="32"/>
      <c r="C438" s="33"/>
      <c r="F438" s="35"/>
    </row>
    <row r="439" spans="2:6" ht="15.75" customHeight="1" x14ac:dyDescent="0.2">
      <c r="B439" s="32"/>
      <c r="C439" s="33"/>
      <c r="F439" s="35"/>
    </row>
    <row r="440" spans="2:6" ht="15.75" customHeight="1" x14ac:dyDescent="0.2">
      <c r="B440" s="32"/>
      <c r="C440" s="33"/>
      <c r="F440" s="35"/>
    </row>
    <row r="441" spans="2:6" ht="15.75" customHeight="1" x14ac:dyDescent="0.2">
      <c r="B441" s="32"/>
      <c r="C441" s="33"/>
      <c r="F441" s="35"/>
    </row>
    <row r="442" spans="2:6" ht="15.75" customHeight="1" x14ac:dyDescent="0.2">
      <c r="B442" s="32"/>
      <c r="C442" s="33"/>
      <c r="F442" s="35"/>
    </row>
    <row r="443" spans="2:6" ht="15.75" customHeight="1" x14ac:dyDescent="0.2">
      <c r="B443" s="32"/>
      <c r="C443" s="33"/>
      <c r="F443" s="35"/>
    </row>
    <row r="444" spans="2:6" ht="15.75" customHeight="1" x14ac:dyDescent="0.2">
      <c r="B444" s="32"/>
      <c r="C444" s="33"/>
      <c r="F444" s="35"/>
    </row>
    <row r="445" spans="2:6" ht="15.75" customHeight="1" x14ac:dyDescent="0.2">
      <c r="B445" s="32"/>
      <c r="C445" s="33"/>
      <c r="F445" s="35"/>
    </row>
    <row r="446" spans="2:6" ht="15.75" customHeight="1" x14ac:dyDescent="0.2">
      <c r="B446" s="32"/>
      <c r="C446" s="33"/>
      <c r="F446" s="35"/>
    </row>
    <row r="447" spans="2:6" ht="15.75" customHeight="1" x14ac:dyDescent="0.2">
      <c r="B447" s="32"/>
      <c r="C447" s="33"/>
      <c r="F447" s="35"/>
    </row>
    <row r="448" spans="2:6" ht="15.75" customHeight="1" x14ac:dyDescent="0.2">
      <c r="B448" s="32"/>
      <c r="C448" s="33"/>
      <c r="F448" s="35"/>
    </row>
    <row r="449" spans="2:6" ht="15.75" customHeight="1" x14ac:dyDescent="0.2">
      <c r="B449" s="32"/>
      <c r="C449" s="33"/>
      <c r="F449" s="35"/>
    </row>
    <row r="450" spans="2:6" ht="15.75" customHeight="1" x14ac:dyDescent="0.2">
      <c r="B450" s="32"/>
      <c r="C450" s="33"/>
      <c r="F450" s="35"/>
    </row>
    <row r="451" spans="2:6" ht="15.75" customHeight="1" x14ac:dyDescent="0.2">
      <c r="B451" s="32"/>
      <c r="C451" s="33"/>
      <c r="F451" s="35"/>
    </row>
    <row r="452" spans="2:6" ht="15.75" customHeight="1" x14ac:dyDescent="0.2">
      <c r="B452" s="32"/>
      <c r="C452" s="33"/>
      <c r="F452" s="35"/>
    </row>
    <row r="453" spans="2:6" ht="15.75" customHeight="1" x14ac:dyDescent="0.2">
      <c r="B453" s="32"/>
      <c r="C453" s="33"/>
      <c r="F453" s="35"/>
    </row>
    <row r="454" spans="2:6" ht="15.75" customHeight="1" x14ac:dyDescent="0.2">
      <c r="B454" s="32"/>
      <c r="C454" s="33"/>
      <c r="F454" s="35"/>
    </row>
    <row r="455" spans="2:6" ht="15.75" customHeight="1" x14ac:dyDescent="0.2">
      <c r="B455" s="32"/>
      <c r="C455" s="33"/>
      <c r="F455" s="35"/>
    </row>
    <row r="456" spans="2:6" ht="15.75" customHeight="1" x14ac:dyDescent="0.2">
      <c r="B456" s="32"/>
      <c r="C456" s="33"/>
      <c r="F456" s="35"/>
    </row>
    <row r="457" spans="2:6" ht="15.75" customHeight="1" x14ac:dyDescent="0.2">
      <c r="B457" s="32"/>
      <c r="C457" s="33"/>
      <c r="F457" s="35"/>
    </row>
    <row r="458" spans="2:6" ht="15.75" customHeight="1" x14ac:dyDescent="0.2">
      <c r="B458" s="32"/>
      <c r="C458" s="33"/>
      <c r="F458" s="35"/>
    </row>
    <row r="459" spans="2:6" ht="15.75" customHeight="1" x14ac:dyDescent="0.2">
      <c r="B459" s="32"/>
      <c r="C459" s="33"/>
      <c r="F459" s="35"/>
    </row>
    <row r="460" spans="2:6" ht="15.75" customHeight="1" x14ac:dyDescent="0.2">
      <c r="B460" s="32"/>
      <c r="C460" s="33"/>
      <c r="F460" s="35"/>
    </row>
    <row r="461" spans="2:6" ht="15.75" customHeight="1" x14ac:dyDescent="0.2">
      <c r="B461" s="32"/>
      <c r="C461" s="33"/>
      <c r="F461" s="35"/>
    </row>
    <row r="462" spans="2:6" ht="15.75" customHeight="1" x14ac:dyDescent="0.2">
      <c r="B462" s="32"/>
      <c r="C462" s="33"/>
      <c r="F462" s="35"/>
    </row>
    <row r="463" spans="2:6" ht="15.75" customHeight="1" x14ac:dyDescent="0.2">
      <c r="B463" s="32"/>
      <c r="C463" s="33"/>
      <c r="F463" s="35"/>
    </row>
    <row r="464" spans="2:6" ht="15.75" customHeight="1" x14ac:dyDescent="0.2">
      <c r="B464" s="32"/>
      <c r="C464" s="33"/>
      <c r="F464" s="35"/>
    </row>
    <row r="465" spans="2:6" ht="15.75" customHeight="1" x14ac:dyDescent="0.2">
      <c r="B465" s="32"/>
      <c r="C465" s="33"/>
      <c r="F465" s="35"/>
    </row>
    <row r="466" spans="2:6" ht="15.75" customHeight="1" x14ac:dyDescent="0.2">
      <c r="B466" s="32"/>
      <c r="C466" s="33"/>
      <c r="F466" s="35"/>
    </row>
    <row r="467" spans="2:6" ht="15.75" customHeight="1" x14ac:dyDescent="0.2">
      <c r="B467" s="32"/>
      <c r="C467" s="33"/>
      <c r="F467" s="35"/>
    </row>
    <row r="468" spans="2:6" ht="15.75" customHeight="1" x14ac:dyDescent="0.2">
      <c r="B468" s="32"/>
      <c r="C468" s="33"/>
      <c r="F468" s="35"/>
    </row>
    <row r="469" spans="2:6" ht="15.75" customHeight="1" x14ac:dyDescent="0.2">
      <c r="B469" s="32"/>
      <c r="C469" s="33"/>
      <c r="F469" s="35"/>
    </row>
    <row r="470" spans="2:6" ht="15.75" customHeight="1" x14ac:dyDescent="0.2">
      <c r="B470" s="32"/>
      <c r="C470" s="33"/>
      <c r="F470" s="35"/>
    </row>
    <row r="471" spans="2:6" ht="15.75" customHeight="1" x14ac:dyDescent="0.2">
      <c r="B471" s="32"/>
      <c r="C471" s="33"/>
      <c r="F471" s="35"/>
    </row>
    <row r="472" spans="2:6" ht="15.75" customHeight="1" x14ac:dyDescent="0.2">
      <c r="B472" s="32"/>
      <c r="C472" s="33"/>
      <c r="F472" s="35"/>
    </row>
    <row r="473" spans="2:6" ht="15.75" customHeight="1" x14ac:dyDescent="0.2">
      <c r="B473" s="32"/>
      <c r="C473" s="33"/>
      <c r="F473" s="35"/>
    </row>
    <row r="474" spans="2:6" ht="15.75" customHeight="1" x14ac:dyDescent="0.2">
      <c r="B474" s="32"/>
      <c r="C474" s="33"/>
      <c r="F474" s="35"/>
    </row>
    <row r="475" spans="2:6" ht="15.75" customHeight="1" x14ac:dyDescent="0.2">
      <c r="B475" s="32"/>
      <c r="C475" s="33"/>
      <c r="F475" s="35"/>
    </row>
    <row r="476" spans="2:6" ht="15.75" customHeight="1" x14ac:dyDescent="0.2">
      <c r="B476" s="32"/>
      <c r="C476" s="33"/>
      <c r="F476" s="35"/>
    </row>
    <row r="477" spans="2:6" ht="15.75" customHeight="1" x14ac:dyDescent="0.2">
      <c r="B477" s="32"/>
      <c r="C477" s="33"/>
      <c r="F477" s="35"/>
    </row>
    <row r="478" spans="2:6" ht="15.75" customHeight="1" x14ac:dyDescent="0.2">
      <c r="B478" s="32"/>
      <c r="C478" s="33"/>
      <c r="F478" s="35"/>
    </row>
    <row r="479" spans="2:6" ht="15.75" customHeight="1" x14ac:dyDescent="0.2">
      <c r="B479" s="32"/>
      <c r="C479" s="33"/>
      <c r="F479" s="35"/>
    </row>
    <row r="480" spans="2:6" ht="15.75" customHeight="1" x14ac:dyDescent="0.2">
      <c r="B480" s="32"/>
      <c r="C480" s="33"/>
      <c r="F480" s="35"/>
    </row>
    <row r="481" spans="2:6" ht="15.75" customHeight="1" x14ac:dyDescent="0.2">
      <c r="B481" s="32"/>
      <c r="C481" s="33"/>
      <c r="F481" s="35"/>
    </row>
    <row r="482" spans="2:6" ht="15.75" customHeight="1" x14ac:dyDescent="0.2">
      <c r="B482" s="32"/>
      <c r="C482" s="33"/>
      <c r="F482" s="35"/>
    </row>
    <row r="483" spans="2:6" ht="15.75" customHeight="1" x14ac:dyDescent="0.2">
      <c r="B483" s="32"/>
      <c r="C483" s="33"/>
      <c r="F483" s="35"/>
    </row>
    <row r="484" spans="2:6" ht="15.75" customHeight="1" x14ac:dyDescent="0.2">
      <c r="B484" s="32"/>
      <c r="C484" s="33"/>
      <c r="F484" s="35"/>
    </row>
    <row r="485" spans="2:6" ht="15.75" customHeight="1" x14ac:dyDescent="0.2">
      <c r="B485" s="32"/>
      <c r="C485" s="33"/>
      <c r="F485" s="35"/>
    </row>
    <row r="486" spans="2:6" ht="15.75" customHeight="1" x14ac:dyDescent="0.2">
      <c r="B486" s="32"/>
      <c r="C486" s="33"/>
      <c r="F486" s="35"/>
    </row>
    <row r="487" spans="2:6" ht="15.75" customHeight="1" x14ac:dyDescent="0.2">
      <c r="B487" s="32"/>
      <c r="C487" s="33"/>
      <c r="F487" s="35"/>
    </row>
    <row r="488" spans="2:6" ht="15.75" customHeight="1" x14ac:dyDescent="0.2">
      <c r="B488" s="32"/>
      <c r="C488" s="33"/>
      <c r="F488" s="35"/>
    </row>
    <row r="489" spans="2:6" ht="15.75" customHeight="1" x14ac:dyDescent="0.2">
      <c r="B489" s="32"/>
      <c r="C489" s="33"/>
      <c r="F489" s="35"/>
    </row>
    <row r="490" spans="2:6" ht="15.75" customHeight="1" x14ac:dyDescent="0.2">
      <c r="B490" s="32"/>
      <c r="C490" s="33"/>
      <c r="F490" s="35"/>
    </row>
    <row r="491" spans="2:6" ht="15.75" customHeight="1" x14ac:dyDescent="0.2">
      <c r="B491" s="32"/>
      <c r="C491" s="33"/>
      <c r="F491" s="35"/>
    </row>
    <row r="492" spans="2:6" ht="15.75" customHeight="1" x14ac:dyDescent="0.2">
      <c r="B492" s="32"/>
      <c r="C492" s="33"/>
      <c r="F492" s="35"/>
    </row>
    <row r="493" spans="2:6" ht="15.75" customHeight="1" x14ac:dyDescent="0.2">
      <c r="B493" s="32"/>
      <c r="C493" s="33"/>
      <c r="F493" s="35"/>
    </row>
    <row r="494" spans="2:6" ht="15.75" customHeight="1" x14ac:dyDescent="0.2">
      <c r="B494" s="32"/>
      <c r="C494" s="33"/>
      <c r="F494" s="35"/>
    </row>
    <row r="495" spans="2:6" ht="15.75" customHeight="1" x14ac:dyDescent="0.2">
      <c r="B495" s="32"/>
      <c r="C495" s="33"/>
      <c r="F495" s="35"/>
    </row>
    <row r="496" spans="2:6" ht="15.75" customHeight="1" x14ac:dyDescent="0.2">
      <c r="B496" s="32"/>
      <c r="C496" s="33"/>
      <c r="F496" s="35"/>
    </row>
    <row r="497" spans="2:6" ht="15.75" customHeight="1" x14ac:dyDescent="0.2">
      <c r="B497" s="32"/>
      <c r="C497" s="33"/>
      <c r="F497" s="35"/>
    </row>
    <row r="498" spans="2:6" ht="15.75" customHeight="1" x14ac:dyDescent="0.2">
      <c r="B498" s="32"/>
      <c r="C498" s="33"/>
      <c r="F498" s="35"/>
    </row>
    <row r="499" spans="2:6" ht="15.75" customHeight="1" x14ac:dyDescent="0.2">
      <c r="B499" s="32"/>
      <c r="C499" s="33"/>
      <c r="F499" s="35"/>
    </row>
    <row r="500" spans="2:6" ht="15.75" customHeight="1" x14ac:dyDescent="0.2">
      <c r="B500" s="32"/>
      <c r="C500" s="33"/>
      <c r="F500" s="35"/>
    </row>
    <row r="501" spans="2:6" ht="15.75" customHeight="1" x14ac:dyDescent="0.2">
      <c r="B501" s="32"/>
      <c r="C501" s="33"/>
      <c r="F501" s="35"/>
    </row>
    <row r="502" spans="2:6" ht="15.75" customHeight="1" x14ac:dyDescent="0.2">
      <c r="B502" s="32"/>
      <c r="C502" s="33"/>
      <c r="F502" s="35"/>
    </row>
    <row r="503" spans="2:6" ht="15.75" customHeight="1" x14ac:dyDescent="0.2">
      <c r="B503" s="32"/>
      <c r="C503" s="33"/>
      <c r="F503" s="35"/>
    </row>
    <row r="504" spans="2:6" ht="15.75" customHeight="1" x14ac:dyDescent="0.2">
      <c r="B504" s="32"/>
      <c r="C504" s="33"/>
      <c r="F504" s="35"/>
    </row>
    <row r="505" spans="2:6" ht="15.75" customHeight="1" x14ac:dyDescent="0.2">
      <c r="B505" s="32"/>
      <c r="C505" s="33"/>
      <c r="F505" s="35"/>
    </row>
    <row r="506" spans="2:6" ht="15.75" customHeight="1" x14ac:dyDescent="0.2">
      <c r="B506" s="32"/>
      <c r="C506" s="33"/>
      <c r="F506" s="35"/>
    </row>
    <row r="507" spans="2:6" ht="15.75" customHeight="1" x14ac:dyDescent="0.2">
      <c r="B507" s="32"/>
      <c r="C507" s="33"/>
      <c r="F507" s="35"/>
    </row>
    <row r="508" spans="2:6" ht="15.75" customHeight="1" x14ac:dyDescent="0.2">
      <c r="B508" s="32"/>
      <c r="C508" s="33"/>
      <c r="F508" s="35"/>
    </row>
    <row r="509" spans="2:6" ht="15.75" customHeight="1" x14ac:dyDescent="0.2">
      <c r="B509" s="32"/>
      <c r="C509" s="33"/>
      <c r="F509" s="35"/>
    </row>
    <row r="510" spans="2:6" ht="15.75" customHeight="1" x14ac:dyDescent="0.2">
      <c r="B510" s="32"/>
      <c r="C510" s="33"/>
      <c r="F510" s="35"/>
    </row>
    <row r="511" spans="2:6" ht="15.75" customHeight="1" x14ac:dyDescent="0.2">
      <c r="B511" s="32"/>
      <c r="C511" s="33"/>
      <c r="F511" s="35"/>
    </row>
    <row r="512" spans="2:6" ht="15.75" customHeight="1" x14ac:dyDescent="0.2">
      <c r="B512" s="32"/>
      <c r="C512" s="33"/>
      <c r="F512" s="35"/>
    </row>
    <row r="513" spans="2:6" ht="15.75" customHeight="1" x14ac:dyDescent="0.2">
      <c r="B513" s="32"/>
      <c r="C513" s="33"/>
      <c r="F513" s="35"/>
    </row>
    <row r="514" spans="2:6" ht="15.75" customHeight="1" x14ac:dyDescent="0.2">
      <c r="B514" s="32"/>
      <c r="C514" s="33"/>
      <c r="F514" s="35"/>
    </row>
    <row r="515" spans="2:6" ht="15.75" customHeight="1" x14ac:dyDescent="0.2">
      <c r="B515" s="32"/>
      <c r="C515" s="33"/>
      <c r="F515" s="35"/>
    </row>
    <row r="516" spans="2:6" ht="15.75" customHeight="1" x14ac:dyDescent="0.2">
      <c r="B516" s="32"/>
      <c r="C516" s="33"/>
      <c r="F516" s="35"/>
    </row>
    <row r="517" spans="2:6" ht="15.75" customHeight="1" x14ac:dyDescent="0.2">
      <c r="B517" s="32"/>
      <c r="C517" s="33"/>
      <c r="F517" s="35"/>
    </row>
    <row r="518" spans="2:6" ht="15.75" customHeight="1" x14ac:dyDescent="0.2">
      <c r="B518" s="32"/>
      <c r="C518" s="33"/>
      <c r="F518" s="35"/>
    </row>
    <row r="519" spans="2:6" ht="15.75" customHeight="1" x14ac:dyDescent="0.2">
      <c r="B519" s="32"/>
      <c r="C519" s="33"/>
      <c r="F519" s="35"/>
    </row>
    <row r="520" spans="2:6" ht="15.75" customHeight="1" x14ac:dyDescent="0.2">
      <c r="B520" s="32"/>
      <c r="C520" s="33"/>
      <c r="F520" s="35"/>
    </row>
    <row r="521" spans="2:6" ht="15.75" customHeight="1" x14ac:dyDescent="0.2">
      <c r="B521" s="32"/>
      <c r="C521" s="33"/>
      <c r="F521" s="35"/>
    </row>
    <row r="522" spans="2:6" ht="15.75" customHeight="1" x14ac:dyDescent="0.2">
      <c r="B522" s="32"/>
      <c r="C522" s="33"/>
      <c r="F522" s="35"/>
    </row>
    <row r="523" spans="2:6" ht="15.75" customHeight="1" x14ac:dyDescent="0.2">
      <c r="B523" s="32"/>
      <c r="C523" s="33"/>
      <c r="F523" s="35"/>
    </row>
    <row r="524" spans="2:6" ht="15.75" customHeight="1" x14ac:dyDescent="0.2">
      <c r="B524" s="32"/>
      <c r="C524" s="33"/>
      <c r="F524" s="35"/>
    </row>
    <row r="525" spans="2:6" ht="15.75" customHeight="1" x14ac:dyDescent="0.2">
      <c r="B525" s="32"/>
      <c r="C525" s="33"/>
      <c r="F525" s="35"/>
    </row>
    <row r="526" spans="2:6" ht="15.75" customHeight="1" x14ac:dyDescent="0.2">
      <c r="B526" s="32"/>
      <c r="C526" s="33"/>
      <c r="F526" s="35"/>
    </row>
    <row r="527" spans="2:6" ht="15.75" customHeight="1" x14ac:dyDescent="0.2">
      <c r="B527" s="32"/>
      <c r="C527" s="33"/>
      <c r="F527" s="35"/>
    </row>
    <row r="528" spans="2:6" ht="15.75" customHeight="1" x14ac:dyDescent="0.2">
      <c r="B528" s="32"/>
      <c r="C528" s="33"/>
      <c r="F528" s="35"/>
    </row>
    <row r="529" spans="2:6" ht="15.75" customHeight="1" x14ac:dyDescent="0.2">
      <c r="B529" s="32"/>
      <c r="C529" s="33"/>
      <c r="F529" s="35"/>
    </row>
    <row r="530" spans="2:6" ht="15.75" customHeight="1" x14ac:dyDescent="0.2">
      <c r="B530" s="32"/>
      <c r="C530" s="33"/>
      <c r="F530" s="35"/>
    </row>
    <row r="531" spans="2:6" ht="15.75" customHeight="1" x14ac:dyDescent="0.2">
      <c r="B531" s="32"/>
      <c r="C531" s="33"/>
      <c r="F531" s="35"/>
    </row>
    <row r="532" spans="2:6" ht="15.75" customHeight="1" x14ac:dyDescent="0.2">
      <c r="B532" s="32"/>
      <c r="C532" s="33"/>
      <c r="F532" s="35"/>
    </row>
    <row r="533" spans="2:6" ht="15.75" customHeight="1" x14ac:dyDescent="0.2">
      <c r="B533" s="32"/>
      <c r="C533" s="33"/>
      <c r="F533" s="35"/>
    </row>
    <row r="534" spans="2:6" ht="15.75" customHeight="1" x14ac:dyDescent="0.2">
      <c r="B534" s="32"/>
      <c r="C534" s="33"/>
      <c r="F534" s="35"/>
    </row>
    <row r="535" spans="2:6" ht="15.75" customHeight="1" x14ac:dyDescent="0.2">
      <c r="B535" s="32"/>
      <c r="C535" s="33"/>
      <c r="F535" s="35"/>
    </row>
    <row r="536" spans="2:6" ht="15.75" customHeight="1" x14ac:dyDescent="0.2">
      <c r="B536" s="32"/>
      <c r="C536" s="33"/>
      <c r="F536" s="35"/>
    </row>
    <row r="537" spans="2:6" ht="15.75" customHeight="1" x14ac:dyDescent="0.2">
      <c r="B537" s="32"/>
      <c r="C537" s="33"/>
      <c r="F537" s="35"/>
    </row>
    <row r="538" spans="2:6" ht="15.75" customHeight="1" x14ac:dyDescent="0.2">
      <c r="B538" s="32"/>
      <c r="C538" s="33"/>
      <c r="F538" s="35"/>
    </row>
    <row r="539" spans="2:6" ht="15.75" customHeight="1" x14ac:dyDescent="0.2">
      <c r="B539" s="32"/>
      <c r="C539" s="33"/>
      <c r="F539" s="35"/>
    </row>
    <row r="540" spans="2:6" ht="15.75" customHeight="1" x14ac:dyDescent="0.2">
      <c r="B540" s="32"/>
      <c r="C540" s="33"/>
      <c r="F540" s="35"/>
    </row>
    <row r="541" spans="2:6" ht="15.75" customHeight="1" x14ac:dyDescent="0.2">
      <c r="B541" s="32"/>
      <c r="C541" s="33"/>
      <c r="F541" s="35"/>
    </row>
    <row r="542" spans="2:6" ht="15.75" customHeight="1" x14ac:dyDescent="0.2">
      <c r="B542" s="32"/>
      <c r="C542" s="33"/>
      <c r="F542" s="35"/>
    </row>
    <row r="543" spans="2:6" ht="15.75" customHeight="1" x14ac:dyDescent="0.2">
      <c r="B543" s="32"/>
      <c r="C543" s="33"/>
      <c r="F543" s="35"/>
    </row>
    <row r="544" spans="2:6" ht="15.75" customHeight="1" x14ac:dyDescent="0.2">
      <c r="B544" s="32"/>
      <c r="C544" s="33"/>
      <c r="F544" s="35"/>
    </row>
    <row r="545" spans="2:6" ht="15.75" customHeight="1" x14ac:dyDescent="0.2">
      <c r="B545" s="32"/>
      <c r="C545" s="33"/>
      <c r="F545" s="35"/>
    </row>
    <row r="546" spans="2:6" ht="15.75" customHeight="1" x14ac:dyDescent="0.2">
      <c r="B546" s="32"/>
      <c r="C546" s="33"/>
      <c r="F546" s="35"/>
    </row>
    <row r="547" spans="2:6" ht="15.75" customHeight="1" x14ac:dyDescent="0.2">
      <c r="B547" s="32"/>
      <c r="C547" s="33"/>
      <c r="F547" s="35"/>
    </row>
    <row r="548" spans="2:6" ht="15.75" customHeight="1" x14ac:dyDescent="0.2">
      <c r="B548" s="32"/>
      <c r="C548" s="33"/>
      <c r="F548" s="35"/>
    </row>
    <row r="549" spans="2:6" ht="15.75" customHeight="1" x14ac:dyDescent="0.2">
      <c r="B549" s="32"/>
      <c r="C549" s="33"/>
      <c r="F549" s="35"/>
    </row>
    <row r="550" spans="2:6" ht="15.75" customHeight="1" x14ac:dyDescent="0.2">
      <c r="B550" s="32"/>
      <c r="C550" s="33"/>
      <c r="F550" s="35"/>
    </row>
    <row r="551" spans="2:6" ht="15.75" customHeight="1" x14ac:dyDescent="0.2">
      <c r="B551" s="32"/>
      <c r="C551" s="33"/>
      <c r="F551" s="35"/>
    </row>
    <row r="552" spans="2:6" ht="15.75" customHeight="1" x14ac:dyDescent="0.2">
      <c r="B552" s="32"/>
      <c r="C552" s="33"/>
      <c r="F552" s="35"/>
    </row>
    <row r="553" spans="2:6" ht="15.75" customHeight="1" x14ac:dyDescent="0.2">
      <c r="B553" s="32"/>
      <c r="C553" s="33"/>
      <c r="F553" s="35"/>
    </row>
    <row r="554" spans="2:6" ht="15.75" customHeight="1" x14ac:dyDescent="0.2">
      <c r="B554" s="32"/>
      <c r="C554" s="33"/>
      <c r="F554" s="35"/>
    </row>
    <row r="555" spans="2:6" ht="15.75" customHeight="1" x14ac:dyDescent="0.2">
      <c r="B555" s="32"/>
      <c r="C555" s="33"/>
      <c r="F555" s="35"/>
    </row>
    <row r="556" spans="2:6" ht="15.75" customHeight="1" x14ac:dyDescent="0.2">
      <c r="B556" s="32"/>
      <c r="C556" s="33"/>
      <c r="F556" s="35"/>
    </row>
    <row r="557" spans="2:6" ht="15.75" customHeight="1" x14ac:dyDescent="0.2">
      <c r="B557" s="32"/>
      <c r="C557" s="33"/>
      <c r="F557" s="35"/>
    </row>
    <row r="558" spans="2:6" ht="15.75" customHeight="1" x14ac:dyDescent="0.2">
      <c r="B558" s="32"/>
      <c r="C558" s="33"/>
      <c r="F558" s="35"/>
    </row>
    <row r="559" spans="2:6" ht="15.75" customHeight="1" x14ac:dyDescent="0.2">
      <c r="B559" s="32"/>
      <c r="C559" s="33"/>
      <c r="F559" s="35"/>
    </row>
    <row r="560" spans="2:6" ht="15.75" customHeight="1" x14ac:dyDescent="0.2">
      <c r="B560" s="32"/>
      <c r="C560" s="33"/>
      <c r="F560" s="35"/>
    </row>
    <row r="561" spans="2:6" ht="15.75" customHeight="1" x14ac:dyDescent="0.2">
      <c r="B561" s="32"/>
      <c r="C561" s="33"/>
      <c r="F561" s="35"/>
    </row>
    <row r="562" spans="2:6" ht="15.75" customHeight="1" x14ac:dyDescent="0.2">
      <c r="B562" s="32"/>
      <c r="C562" s="33"/>
      <c r="F562" s="35"/>
    </row>
    <row r="563" spans="2:6" ht="15.75" customHeight="1" x14ac:dyDescent="0.2">
      <c r="B563" s="32"/>
      <c r="C563" s="33"/>
      <c r="F563" s="35"/>
    </row>
    <row r="564" spans="2:6" ht="15.75" customHeight="1" x14ac:dyDescent="0.2">
      <c r="B564" s="32"/>
      <c r="C564" s="33"/>
      <c r="F564" s="35"/>
    </row>
    <row r="565" spans="2:6" ht="15.75" customHeight="1" x14ac:dyDescent="0.2">
      <c r="B565" s="32"/>
      <c r="C565" s="33"/>
      <c r="F565" s="35"/>
    </row>
    <row r="566" spans="2:6" ht="15.75" customHeight="1" x14ac:dyDescent="0.2">
      <c r="B566" s="32"/>
      <c r="C566" s="33"/>
      <c r="F566" s="35"/>
    </row>
    <row r="567" spans="2:6" ht="15.75" customHeight="1" x14ac:dyDescent="0.2">
      <c r="B567" s="32"/>
      <c r="C567" s="33"/>
      <c r="F567" s="35"/>
    </row>
    <row r="568" spans="2:6" ht="15.75" customHeight="1" x14ac:dyDescent="0.2">
      <c r="B568" s="32"/>
      <c r="C568" s="33"/>
      <c r="F568" s="35"/>
    </row>
    <row r="569" spans="2:6" ht="15.75" customHeight="1" x14ac:dyDescent="0.2">
      <c r="B569" s="32"/>
      <c r="C569" s="33"/>
      <c r="F569" s="35"/>
    </row>
    <row r="570" spans="2:6" ht="15.75" customHeight="1" x14ac:dyDescent="0.2">
      <c r="B570" s="32"/>
      <c r="C570" s="33"/>
      <c r="F570" s="35"/>
    </row>
    <row r="571" spans="2:6" ht="15.75" customHeight="1" x14ac:dyDescent="0.2">
      <c r="B571" s="32"/>
      <c r="C571" s="33"/>
      <c r="F571" s="35"/>
    </row>
    <row r="572" spans="2:6" ht="15.75" customHeight="1" x14ac:dyDescent="0.2">
      <c r="B572" s="32"/>
      <c r="C572" s="33"/>
      <c r="F572" s="35"/>
    </row>
    <row r="573" spans="2:6" ht="15.75" customHeight="1" x14ac:dyDescent="0.2">
      <c r="B573" s="32"/>
      <c r="C573" s="33"/>
      <c r="F573" s="35"/>
    </row>
    <row r="574" spans="2:6" ht="15.75" customHeight="1" x14ac:dyDescent="0.2">
      <c r="B574" s="32"/>
      <c r="C574" s="33"/>
      <c r="F574" s="35"/>
    </row>
    <row r="575" spans="2:6" ht="15.75" customHeight="1" x14ac:dyDescent="0.2">
      <c r="B575" s="32"/>
      <c r="C575" s="33"/>
      <c r="F575" s="35"/>
    </row>
    <row r="576" spans="2:6" ht="15.75" customHeight="1" x14ac:dyDescent="0.2">
      <c r="B576" s="32"/>
      <c r="C576" s="33"/>
      <c r="F576" s="35"/>
    </row>
    <row r="577" spans="2:6" ht="15.75" customHeight="1" x14ac:dyDescent="0.2">
      <c r="B577" s="32"/>
      <c r="C577" s="33"/>
      <c r="F577" s="35"/>
    </row>
    <row r="578" spans="2:6" ht="15.75" customHeight="1" x14ac:dyDescent="0.2">
      <c r="B578" s="32"/>
      <c r="C578" s="33"/>
      <c r="F578" s="35"/>
    </row>
    <row r="579" spans="2:6" ht="15.75" customHeight="1" x14ac:dyDescent="0.2">
      <c r="B579" s="32"/>
      <c r="C579" s="33"/>
      <c r="F579" s="35"/>
    </row>
    <row r="580" spans="2:6" ht="15.75" customHeight="1" x14ac:dyDescent="0.2">
      <c r="B580" s="32"/>
      <c r="C580" s="33"/>
      <c r="F580" s="35"/>
    </row>
    <row r="581" spans="2:6" ht="15.75" customHeight="1" x14ac:dyDescent="0.2">
      <c r="B581" s="32"/>
      <c r="C581" s="33"/>
      <c r="F581" s="35"/>
    </row>
    <row r="582" spans="2:6" ht="15.75" customHeight="1" x14ac:dyDescent="0.2">
      <c r="B582" s="32"/>
      <c r="C582" s="33"/>
      <c r="F582" s="35"/>
    </row>
    <row r="583" spans="2:6" ht="15.75" customHeight="1" x14ac:dyDescent="0.2">
      <c r="B583" s="32"/>
      <c r="C583" s="33"/>
      <c r="F583" s="35"/>
    </row>
    <row r="584" spans="2:6" ht="15.75" customHeight="1" x14ac:dyDescent="0.2">
      <c r="B584" s="32"/>
      <c r="C584" s="33"/>
      <c r="F584" s="35"/>
    </row>
    <row r="585" spans="2:6" ht="15.75" customHeight="1" x14ac:dyDescent="0.2">
      <c r="B585" s="32"/>
      <c r="C585" s="33"/>
      <c r="F585" s="35"/>
    </row>
    <row r="586" spans="2:6" ht="15.75" customHeight="1" x14ac:dyDescent="0.2">
      <c r="B586" s="32"/>
      <c r="C586" s="33"/>
      <c r="F586" s="35"/>
    </row>
    <row r="587" spans="2:6" ht="15.75" customHeight="1" x14ac:dyDescent="0.2">
      <c r="B587" s="32"/>
      <c r="C587" s="33"/>
      <c r="F587" s="35"/>
    </row>
    <row r="588" spans="2:6" ht="15.75" customHeight="1" x14ac:dyDescent="0.2">
      <c r="B588" s="32"/>
      <c r="C588" s="33"/>
      <c r="F588" s="35"/>
    </row>
    <row r="589" spans="2:6" ht="15.75" customHeight="1" x14ac:dyDescent="0.2">
      <c r="B589" s="32"/>
      <c r="C589" s="33"/>
      <c r="F589" s="35"/>
    </row>
    <row r="590" spans="2:6" ht="15.75" customHeight="1" x14ac:dyDescent="0.2">
      <c r="B590" s="32"/>
      <c r="C590" s="33"/>
      <c r="F590" s="35"/>
    </row>
    <row r="591" spans="2:6" ht="15.75" customHeight="1" x14ac:dyDescent="0.2">
      <c r="B591" s="32"/>
      <c r="C591" s="33"/>
      <c r="F591" s="35"/>
    </row>
    <row r="592" spans="2:6" ht="15.75" customHeight="1" x14ac:dyDescent="0.2">
      <c r="B592" s="32"/>
      <c r="C592" s="33"/>
      <c r="F592" s="35"/>
    </row>
    <row r="593" spans="2:6" ht="15.75" customHeight="1" x14ac:dyDescent="0.2">
      <c r="B593" s="32"/>
      <c r="C593" s="33"/>
      <c r="F593" s="35"/>
    </row>
    <row r="594" spans="2:6" ht="15.75" customHeight="1" x14ac:dyDescent="0.2">
      <c r="B594" s="32"/>
      <c r="C594" s="33"/>
      <c r="F594" s="35"/>
    </row>
    <row r="595" spans="2:6" ht="15.75" customHeight="1" x14ac:dyDescent="0.2">
      <c r="B595" s="32"/>
      <c r="C595" s="33"/>
      <c r="F595" s="35"/>
    </row>
    <row r="596" spans="2:6" ht="15.75" customHeight="1" x14ac:dyDescent="0.2">
      <c r="B596" s="32"/>
      <c r="C596" s="33"/>
      <c r="F596" s="35"/>
    </row>
    <row r="597" spans="2:6" ht="15.75" customHeight="1" x14ac:dyDescent="0.2">
      <c r="B597" s="32"/>
      <c r="C597" s="33"/>
      <c r="F597" s="35"/>
    </row>
    <row r="598" spans="2:6" ht="15.75" customHeight="1" x14ac:dyDescent="0.2">
      <c r="B598" s="32"/>
      <c r="C598" s="33"/>
      <c r="F598" s="35"/>
    </row>
    <row r="599" spans="2:6" ht="15.75" customHeight="1" x14ac:dyDescent="0.2">
      <c r="B599" s="32"/>
      <c r="C599" s="33"/>
      <c r="F599" s="35"/>
    </row>
    <row r="600" spans="2:6" ht="15.75" customHeight="1" x14ac:dyDescent="0.2">
      <c r="B600" s="32"/>
      <c r="C600" s="33"/>
      <c r="F600" s="35"/>
    </row>
    <row r="601" spans="2:6" ht="15.75" customHeight="1" x14ac:dyDescent="0.2">
      <c r="B601" s="32"/>
      <c r="C601" s="33"/>
      <c r="F601" s="35"/>
    </row>
    <row r="602" spans="2:6" ht="15.75" customHeight="1" x14ac:dyDescent="0.2">
      <c r="B602" s="32"/>
      <c r="C602" s="33"/>
      <c r="F602" s="35"/>
    </row>
    <row r="603" spans="2:6" ht="15.75" customHeight="1" x14ac:dyDescent="0.2">
      <c r="B603" s="32"/>
      <c r="C603" s="33"/>
      <c r="F603" s="35"/>
    </row>
    <row r="604" spans="2:6" ht="15.75" customHeight="1" x14ac:dyDescent="0.2">
      <c r="B604" s="32"/>
      <c r="C604" s="33"/>
      <c r="F604" s="35"/>
    </row>
    <row r="605" spans="2:6" ht="15.75" customHeight="1" x14ac:dyDescent="0.2">
      <c r="B605" s="32"/>
      <c r="C605" s="33"/>
      <c r="F605" s="35"/>
    </row>
    <row r="606" spans="2:6" ht="15.75" customHeight="1" x14ac:dyDescent="0.2">
      <c r="B606" s="32"/>
      <c r="C606" s="33"/>
      <c r="F606" s="35"/>
    </row>
    <row r="607" spans="2:6" ht="15.75" customHeight="1" x14ac:dyDescent="0.2">
      <c r="B607" s="32"/>
      <c r="C607" s="33"/>
      <c r="F607" s="35"/>
    </row>
    <row r="608" spans="2:6" ht="15.75" customHeight="1" x14ac:dyDescent="0.2">
      <c r="B608" s="32"/>
      <c r="C608" s="33"/>
      <c r="F608" s="35"/>
    </row>
    <row r="609" spans="2:6" ht="15.75" customHeight="1" x14ac:dyDescent="0.2">
      <c r="B609" s="32"/>
      <c r="C609" s="33"/>
      <c r="F609" s="35"/>
    </row>
    <row r="610" spans="2:6" ht="15.75" customHeight="1" x14ac:dyDescent="0.2">
      <c r="B610" s="32"/>
      <c r="C610" s="33"/>
      <c r="F610" s="35"/>
    </row>
    <row r="611" spans="2:6" ht="15.75" customHeight="1" x14ac:dyDescent="0.2">
      <c r="B611" s="32"/>
      <c r="C611" s="33"/>
      <c r="F611" s="35"/>
    </row>
    <row r="612" spans="2:6" ht="15.75" customHeight="1" x14ac:dyDescent="0.2">
      <c r="B612" s="32"/>
      <c r="C612" s="33"/>
      <c r="F612" s="35"/>
    </row>
    <row r="613" spans="2:6" ht="15.75" customHeight="1" x14ac:dyDescent="0.2">
      <c r="B613" s="32"/>
      <c r="C613" s="33"/>
      <c r="F613" s="35"/>
    </row>
    <row r="614" spans="2:6" ht="15.75" customHeight="1" x14ac:dyDescent="0.2">
      <c r="B614" s="32"/>
      <c r="C614" s="33"/>
      <c r="F614" s="35"/>
    </row>
    <row r="615" spans="2:6" ht="15.75" customHeight="1" x14ac:dyDescent="0.2">
      <c r="B615" s="32"/>
      <c r="C615" s="33"/>
      <c r="F615" s="35"/>
    </row>
    <row r="616" spans="2:6" ht="15.75" customHeight="1" x14ac:dyDescent="0.2">
      <c r="B616" s="32"/>
      <c r="C616" s="33"/>
      <c r="F616" s="35"/>
    </row>
    <row r="617" spans="2:6" ht="15.75" customHeight="1" x14ac:dyDescent="0.2">
      <c r="B617" s="32"/>
      <c r="C617" s="33"/>
      <c r="F617" s="35"/>
    </row>
    <row r="618" spans="2:6" ht="15.75" customHeight="1" x14ac:dyDescent="0.2">
      <c r="B618" s="32"/>
      <c r="C618" s="33"/>
      <c r="F618" s="35"/>
    </row>
    <row r="619" spans="2:6" ht="15.75" customHeight="1" x14ac:dyDescent="0.2">
      <c r="B619" s="32"/>
      <c r="C619" s="33"/>
      <c r="F619" s="35"/>
    </row>
    <row r="620" spans="2:6" ht="15.75" customHeight="1" x14ac:dyDescent="0.2">
      <c r="B620" s="32"/>
      <c r="C620" s="33"/>
      <c r="F620" s="35"/>
    </row>
    <row r="621" spans="2:6" ht="15.75" customHeight="1" x14ac:dyDescent="0.2">
      <c r="B621" s="32"/>
      <c r="C621" s="33"/>
      <c r="F621" s="35"/>
    </row>
    <row r="622" spans="2:6" ht="15.75" customHeight="1" x14ac:dyDescent="0.2">
      <c r="B622" s="32"/>
      <c r="C622" s="33"/>
      <c r="F622" s="35"/>
    </row>
    <row r="623" spans="2:6" ht="15.75" customHeight="1" x14ac:dyDescent="0.2">
      <c r="B623" s="32"/>
      <c r="C623" s="33"/>
      <c r="F623" s="35"/>
    </row>
    <row r="624" spans="2:6" ht="15.75" customHeight="1" x14ac:dyDescent="0.2">
      <c r="B624" s="32"/>
      <c r="C624" s="33"/>
      <c r="F624" s="35"/>
    </row>
    <row r="625" spans="2:6" ht="15.75" customHeight="1" x14ac:dyDescent="0.2">
      <c r="B625" s="32"/>
      <c r="C625" s="33"/>
      <c r="F625" s="35"/>
    </row>
    <row r="626" spans="2:6" ht="15.75" customHeight="1" x14ac:dyDescent="0.2">
      <c r="B626" s="32"/>
      <c r="C626" s="33"/>
      <c r="F626" s="35"/>
    </row>
    <row r="627" spans="2:6" ht="15.75" customHeight="1" x14ac:dyDescent="0.2">
      <c r="B627" s="32"/>
      <c r="C627" s="33"/>
      <c r="F627" s="35"/>
    </row>
    <row r="628" spans="2:6" ht="15.75" customHeight="1" x14ac:dyDescent="0.2">
      <c r="B628" s="32"/>
      <c r="C628" s="33"/>
      <c r="F628" s="35"/>
    </row>
    <row r="629" spans="2:6" ht="15.75" customHeight="1" x14ac:dyDescent="0.2">
      <c r="B629" s="32"/>
      <c r="C629" s="33"/>
      <c r="F629" s="35"/>
    </row>
    <row r="630" spans="2:6" ht="15.75" customHeight="1" x14ac:dyDescent="0.2">
      <c r="B630" s="32"/>
      <c r="C630" s="33"/>
      <c r="F630" s="35"/>
    </row>
    <row r="631" spans="2:6" ht="15.75" customHeight="1" x14ac:dyDescent="0.2">
      <c r="B631" s="32"/>
      <c r="C631" s="33"/>
      <c r="F631" s="35"/>
    </row>
    <row r="632" spans="2:6" ht="15.75" customHeight="1" x14ac:dyDescent="0.2">
      <c r="B632" s="32"/>
      <c r="C632" s="33"/>
      <c r="F632" s="35"/>
    </row>
    <row r="633" spans="2:6" ht="15.75" customHeight="1" x14ac:dyDescent="0.2">
      <c r="B633" s="32"/>
      <c r="C633" s="33"/>
      <c r="F633" s="35"/>
    </row>
    <row r="634" spans="2:6" ht="15.75" customHeight="1" x14ac:dyDescent="0.2">
      <c r="B634" s="32"/>
      <c r="C634" s="33"/>
      <c r="F634" s="35"/>
    </row>
    <row r="635" spans="2:6" ht="15.75" customHeight="1" x14ac:dyDescent="0.2">
      <c r="B635" s="32"/>
      <c r="C635" s="33"/>
      <c r="F635" s="35"/>
    </row>
    <row r="636" spans="2:6" ht="15.75" customHeight="1" x14ac:dyDescent="0.2">
      <c r="B636" s="32"/>
      <c r="C636" s="33"/>
      <c r="F636" s="35"/>
    </row>
    <row r="637" spans="2:6" ht="15.75" customHeight="1" x14ac:dyDescent="0.2">
      <c r="B637" s="32"/>
      <c r="C637" s="33"/>
      <c r="F637" s="35"/>
    </row>
    <row r="638" spans="2:6" ht="15.75" customHeight="1" x14ac:dyDescent="0.2">
      <c r="B638" s="32"/>
      <c r="C638" s="33"/>
      <c r="F638" s="35"/>
    </row>
    <row r="639" spans="2:6" ht="15.75" customHeight="1" x14ac:dyDescent="0.2">
      <c r="B639" s="32"/>
      <c r="C639" s="33"/>
      <c r="F639" s="35"/>
    </row>
    <row r="640" spans="2:6" ht="15.75" customHeight="1" x14ac:dyDescent="0.2">
      <c r="B640" s="32"/>
      <c r="C640" s="33"/>
      <c r="F640" s="35"/>
    </row>
    <row r="641" spans="2:6" ht="15.75" customHeight="1" x14ac:dyDescent="0.2">
      <c r="B641" s="32"/>
      <c r="C641" s="33"/>
      <c r="F641" s="35"/>
    </row>
    <row r="642" spans="2:6" ht="15.75" customHeight="1" x14ac:dyDescent="0.2">
      <c r="B642" s="32"/>
      <c r="C642" s="33"/>
      <c r="F642" s="35"/>
    </row>
    <row r="643" spans="2:6" ht="15.75" customHeight="1" x14ac:dyDescent="0.2">
      <c r="B643" s="32"/>
      <c r="C643" s="33"/>
      <c r="F643" s="35"/>
    </row>
    <row r="644" spans="2:6" ht="15.75" customHeight="1" x14ac:dyDescent="0.2">
      <c r="B644" s="32"/>
      <c r="C644" s="33"/>
      <c r="F644" s="35"/>
    </row>
    <row r="645" spans="2:6" ht="15.75" customHeight="1" x14ac:dyDescent="0.2">
      <c r="B645" s="32"/>
      <c r="C645" s="33"/>
      <c r="F645" s="35"/>
    </row>
    <row r="646" spans="2:6" ht="15.75" customHeight="1" x14ac:dyDescent="0.2">
      <c r="B646" s="32"/>
      <c r="C646" s="33"/>
      <c r="F646" s="35"/>
    </row>
    <row r="647" spans="2:6" ht="15.75" customHeight="1" x14ac:dyDescent="0.2">
      <c r="B647" s="32"/>
      <c r="C647" s="33"/>
      <c r="F647" s="35"/>
    </row>
    <row r="648" spans="2:6" ht="15.75" customHeight="1" x14ac:dyDescent="0.2">
      <c r="B648" s="32"/>
      <c r="C648" s="33"/>
      <c r="F648" s="35"/>
    </row>
    <row r="649" spans="2:6" ht="15.75" customHeight="1" x14ac:dyDescent="0.2">
      <c r="B649" s="32"/>
      <c r="C649" s="33"/>
      <c r="F649" s="35"/>
    </row>
    <row r="650" spans="2:6" ht="15.75" customHeight="1" x14ac:dyDescent="0.2">
      <c r="B650" s="32"/>
      <c r="C650" s="33"/>
      <c r="F650" s="35"/>
    </row>
    <row r="651" spans="2:6" ht="15.75" customHeight="1" x14ac:dyDescent="0.2">
      <c r="B651" s="32"/>
      <c r="C651" s="33"/>
      <c r="F651" s="35"/>
    </row>
    <row r="652" spans="2:6" ht="15.75" customHeight="1" x14ac:dyDescent="0.2">
      <c r="B652" s="32"/>
      <c r="C652" s="33"/>
      <c r="F652" s="35"/>
    </row>
    <row r="653" spans="2:6" ht="15.75" customHeight="1" x14ac:dyDescent="0.2">
      <c r="B653" s="32"/>
      <c r="C653" s="33"/>
      <c r="F653" s="35"/>
    </row>
    <row r="654" spans="2:6" ht="15.75" customHeight="1" x14ac:dyDescent="0.2">
      <c r="B654" s="32"/>
      <c r="C654" s="33"/>
      <c r="F654" s="35"/>
    </row>
    <row r="655" spans="2:6" ht="15.75" customHeight="1" x14ac:dyDescent="0.2">
      <c r="B655" s="32"/>
      <c r="C655" s="33"/>
      <c r="F655" s="35"/>
    </row>
    <row r="656" spans="2:6" ht="15.75" customHeight="1" x14ac:dyDescent="0.2">
      <c r="B656" s="32"/>
      <c r="C656" s="33"/>
      <c r="F656" s="35"/>
    </row>
    <row r="657" spans="2:6" ht="15.75" customHeight="1" x14ac:dyDescent="0.2">
      <c r="B657" s="32"/>
      <c r="C657" s="33"/>
      <c r="F657" s="35"/>
    </row>
    <row r="658" spans="2:6" ht="15.75" customHeight="1" x14ac:dyDescent="0.2">
      <c r="B658" s="32"/>
      <c r="C658" s="33"/>
      <c r="F658" s="35"/>
    </row>
    <row r="659" spans="2:6" ht="15.75" customHeight="1" x14ac:dyDescent="0.2">
      <c r="B659" s="32"/>
      <c r="C659" s="33"/>
      <c r="F659" s="35"/>
    </row>
    <row r="660" spans="2:6" ht="15.75" customHeight="1" x14ac:dyDescent="0.2">
      <c r="B660" s="32"/>
      <c r="C660" s="33"/>
      <c r="F660" s="35"/>
    </row>
    <row r="661" spans="2:6" ht="15.75" customHeight="1" x14ac:dyDescent="0.2">
      <c r="B661" s="32"/>
      <c r="C661" s="33"/>
      <c r="F661" s="35"/>
    </row>
    <row r="662" spans="2:6" ht="15.75" customHeight="1" x14ac:dyDescent="0.2">
      <c r="B662" s="32"/>
      <c r="C662" s="33"/>
      <c r="F662" s="35"/>
    </row>
    <row r="663" spans="2:6" ht="15.75" customHeight="1" x14ac:dyDescent="0.2">
      <c r="B663" s="32"/>
      <c r="C663" s="33"/>
      <c r="F663" s="35"/>
    </row>
    <row r="664" spans="2:6" ht="15.75" customHeight="1" x14ac:dyDescent="0.2">
      <c r="B664" s="32"/>
      <c r="C664" s="33"/>
      <c r="F664" s="35"/>
    </row>
    <row r="665" spans="2:6" ht="15.75" customHeight="1" x14ac:dyDescent="0.2">
      <c r="B665" s="32"/>
      <c r="C665" s="33"/>
      <c r="F665" s="35"/>
    </row>
    <row r="666" spans="2:6" ht="15.75" customHeight="1" x14ac:dyDescent="0.2">
      <c r="B666" s="32"/>
      <c r="C666" s="33"/>
      <c r="F666" s="35"/>
    </row>
    <row r="667" spans="2:6" ht="15.75" customHeight="1" x14ac:dyDescent="0.2">
      <c r="B667" s="32"/>
      <c r="C667" s="33"/>
      <c r="F667" s="35"/>
    </row>
    <row r="668" spans="2:6" ht="15.75" customHeight="1" x14ac:dyDescent="0.2">
      <c r="B668" s="32"/>
      <c r="C668" s="33"/>
      <c r="F668" s="35"/>
    </row>
    <row r="669" spans="2:6" ht="15.75" customHeight="1" x14ac:dyDescent="0.2">
      <c r="B669" s="32"/>
      <c r="C669" s="33"/>
      <c r="F669" s="35"/>
    </row>
    <row r="670" spans="2:6" ht="15.75" customHeight="1" x14ac:dyDescent="0.2">
      <c r="B670" s="32"/>
      <c r="C670" s="33"/>
      <c r="F670" s="35"/>
    </row>
    <row r="671" spans="2:6" ht="15.75" customHeight="1" x14ac:dyDescent="0.2">
      <c r="B671" s="32"/>
      <c r="C671" s="33"/>
      <c r="F671" s="35"/>
    </row>
    <row r="672" spans="2:6" ht="15.75" customHeight="1" x14ac:dyDescent="0.2">
      <c r="B672" s="32"/>
      <c r="C672" s="33"/>
      <c r="F672" s="35"/>
    </row>
    <row r="673" spans="2:6" ht="15.75" customHeight="1" x14ac:dyDescent="0.2">
      <c r="B673" s="32"/>
      <c r="C673" s="33"/>
      <c r="F673" s="35"/>
    </row>
    <row r="674" spans="2:6" ht="15.75" customHeight="1" x14ac:dyDescent="0.2">
      <c r="B674" s="32"/>
      <c r="C674" s="33"/>
      <c r="F674" s="35"/>
    </row>
    <row r="675" spans="2:6" ht="15.75" customHeight="1" x14ac:dyDescent="0.2">
      <c r="B675" s="32"/>
      <c r="C675" s="33"/>
      <c r="F675" s="35"/>
    </row>
    <row r="676" spans="2:6" ht="15.75" customHeight="1" x14ac:dyDescent="0.2">
      <c r="B676" s="32"/>
      <c r="C676" s="33"/>
      <c r="F676" s="35"/>
    </row>
    <row r="677" spans="2:6" ht="15.75" customHeight="1" x14ac:dyDescent="0.2">
      <c r="B677" s="32"/>
      <c r="C677" s="33"/>
      <c r="F677" s="35"/>
    </row>
    <row r="678" spans="2:6" ht="15.75" customHeight="1" x14ac:dyDescent="0.2">
      <c r="B678" s="32"/>
      <c r="C678" s="33"/>
      <c r="F678" s="35"/>
    </row>
    <row r="679" spans="2:6" ht="15.75" customHeight="1" x14ac:dyDescent="0.2">
      <c r="B679" s="32"/>
      <c r="C679" s="33"/>
      <c r="F679" s="35"/>
    </row>
    <row r="680" spans="2:6" ht="15.75" customHeight="1" x14ac:dyDescent="0.2">
      <c r="B680" s="32"/>
      <c r="C680" s="33"/>
      <c r="F680" s="35"/>
    </row>
    <row r="681" spans="2:6" ht="15.75" customHeight="1" x14ac:dyDescent="0.2">
      <c r="B681" s="32"/>
      <c r="C681" s="33"/>
      <c r="F681" s="35"/>
    </row>
    <row r="682" spans="2:6" ht="15.75" customHeight="1" x14ac:dyDescent="0.2">
      <c r="B682" s="32"/>
      <c r="C682" s="33"/>
      <c r="F682" s="35"/>
    </row>
    <row r="683" spans="2:6" ht="15.75" customHeight="1" x14ac:dyDescent="0.2">
      <c r="B683" s="32"/>
      <c r="C683" s="33"/>
      <c r="F683" s="35"/>
    </row>
    <row r="684" spans="2:6" ht="15.75" customHeight="1" x14ac:dyDescent="0.2">
      <c r="B684" s="32"/>
      <c r="C684" s="33"/>
      <c r="F684" s="35"/>
    </row>
    <row r="685" spans="2:6" ht="15.75" customHeight="1" x14ac:dyDescent="0.2">
      <c r="B685" s="32"/>
      <c r="C685" s="33"/>
      <c r="F685" s="35"/>
    </row>
    <row r="686" spans="2:6" ht="15.75" customHeight="1" x14ac:dyDescent="0.2">
      <c r="B686" s="32"/>
      <c r="C686" s="33"/>
      <c r="F686" s="35"/>
    </row>
    <row r="687" spans="2:6" ht="15.75" customHeight="1" x14ac:dyDescent="0.2">
      <c r="B687" s="32"/>
      <c r="C687" s="33"/>
      <c r="F687" s="35"/>
    </row>
    <row r="688" spans="2:6" ht="15.75" customHeight="1" x14ac:dyDescent="0.2">
      <c r="B688" s="32"/>
      <c r="C688" s="33"/>
      <c r="F688" s="35"/>
    </row>
    <row r="689" spans="2:6" ht="15.75" customHeight="1" x14ac:dyDescent="0.2">
      <c r="B689" s="32"/>
      <c r="C689" s="33"/>
      <c r="F689" s="35"/>
    </row>
    <row r="690" spans="2:6" ht="15.75" customHeight="1" x14ac:dyDescent="0.2">
      <c r="B690" s="32"/>
      <c r="C690" s="33"/>
      <c r="F690" s="35"/>
    </row>
    <row r="691" spans="2:6" ht="15.75" customHeight="1" x14ac:dyDescent="0.2">
      <c r="B691" s="32"/>
      <c r="C691" s="33"/>
      <c r="F691" s="35"/>
    </row>
    <row r="692" spans="2:6" ht="15.75" customHeight="1" x14ac:dyDescent="0.2">
      <c r="B692" s="32"/>
      <c r="C692" s="33"/>
      <c r="F692" s="35"/>
    </row>
    <row r="693" spans="2:6" ht="15.75" customHeight="1" x14ac:dyDescent="0.2">
      <c r="B693" s="32"/>
      <c r="C693" s="33"/>
      <c r="F693" s="35"/>
    </row>
    <row r="694" spans="2:6" ht="15.75" customHeight="1" x14ac:dyDescent="0.2">
      <c r="B694" s="32"/>
      <c r="C694" s="33"/>
      <c r="F694" s="35"/>
    </row>
    <row r="695" spans="2:6" ht="15.75" customHeight="1" x14ac:dyDescent="0.2">
      <c r="B695" s="32"/>
      <c r="C695" s="33"/>
      <c r="F695" s="35"/>
    </row>
    <row r="696" spans="2:6" ht="15.75" customHeight="1" x14ac:dyDescent="0.2">
      <c r="B696" s="32"/>
      <c r="C696" s="33"/>
      <c r="F696" s="35"/>
    </row>
    <row r="697" spans="2:6" ht="15.75" customHeight="1" x14ac:dyDescent="0.2">
      <c r="B697" s="32"/>
      <c r="C697" s="33"/>
      <c r="F697" s="35"/>
    </row>
    <row r="698" spans="2:6" ht="15.75" customHeight="1" x14ac:dyDescent="0.2">
      <c r="B698" s="32"/>
      <c r="C698" s="33"/>
      <c r="F698" s="35"/>
    </row>
    <row r="699" spans="2:6" ht="15.75" customHeight="1" x14ac:dyDescent="0.2">
      <c r="B699" s="32"/>
      <c r="C699" s="33"/>
      <c r="F699" s="35"/>
    </row>
    <row r="700" spans="2:6" ht="15.75" customHeight="1" x14ac:dyDescent="0.2">
      <c r="B700" s="32"/>
      <c r="C700" s="33"/>
      <c r="F700" s="35"/>
    </row>
    <row r="701" spans="2:6" ht="15.75" customHeight="1" x14ac:dyDescent="0.2">
      <c r="B701" s="32"/>
      <c r="C701" s="33"/>
      <c r="F701" s="35"/>
    </row>
    <row r="702" spans="2:6" ht="15.75" customHeight="1" x14ac:dyDescent="0.2">
      <c r="B702" s="32"/>
      <c r="C702" s="33"/>
      <c r="F702" s="35"/>
    </row>
    <row r="703" spans="2:6" ht="15.75" customHeight="1" x14ac:dyDescent="0.2">
      <c r="B703" s="32"/>
      <c r="C703" s="33"/>
      <c r="F703" s="35"/>
    </row>
    <row r="704" spans="2:6" ht="15.75" customHeight="1" x14ac:dyDescent="0.2">
      <c r="B704" s="32"/>
      <c r="C704" s="33"/>
      <c r="F704" s="35"/>
    </row>
    <row r="705" spans="2:6" ht="15.75" customHeight="1" x14ac:dyDescent="0.2">
      <c r="B705" s="32"/>
      <c r="C705" s="33"/>
      <c r="F705" s="35"/>
    </row>
    <row r="706" spans="2:6" ht="15.75" customHeight="1" x14ac:dyDescent="0.2">
      <c r="B706" s="32"/>
      <c r="C706" s="33"/>
      <c r="F706" s="35"/>
    </row>
    <row r="707" spans="2:6" ht="15.75" customHeight="1" x14ac:dyDescent="0.2">
      <c r="B707" s="32"/>
      <c r="C707" s="33"/>
      <c r="F707" s="35"/>
    </row>
    <row r="708" spans="2:6" ht="15.75" customHeight="1" x14ac:dyDescent="0.2">
      <c r="B708" s="32"/>
      <c r="C708" s="33"/>
      <c r="F708" s="35"/>
    </row>
    <row r="709" spans="2:6" ht="15.75" customHeight="1" x14ac:dyDescent="0.2">
      <c r="B709" s="32"/>
      <c r="C709" s="33"/>
      <c r="F709" s="35"/>
    </row>
    <row r="710" spans="2:6" ht="15.75" customHeight="1" x14ac:dyDescent="0.2">
      <c r="B710" s="32"/>
      <c r="C710" s="33"/>
      <c r="F710" s="35"/>
    </row>
    <row r="711" spans="2:6" ht="15.75" customHeight="1" x14ac:dyDescent="0.2">
      <c r="B711" s="32"/>
      <c r="C711" s="33"/>
      <c r="F711" s="35"/>
    </row>
    <row r="712" spans="2:6" ht="15.75" customHeight="1" x14ac:dyDescent="0.2">
      <c r="B712" s="32"/>
      <c r="C712" s="33"/>
      <c r="F712" s="35"/>
    </row>
    <row r="713" spans="2:6" ht="15.75" customHeight="1" x14ac:dyDescent="0.2">
      <c r="B713" s="32"/>
      <c r="C713" s="33"/>
      <c r="F713" s="35"/>
    </row>
    <row r="714" spans="2:6" ht="15.75" customHeight="1" x14ac:dyDescent="0.2">
      <c r="B714" s="32"/>
      <c r="C714" s="33"/>
      <c r="F714" s="35"/>
    </row>
    <row r="715" spans="2:6" ht="15.75" customHeight="1" x14ac:dyDescent="0.2">
      <c r="B715" s="32"/>
      <c r="C715" s="33"/>
      <c r="F715" s="35"/>
    </row>
    <row r="716" spans="2:6" ht="15.75" customHeight="1" x14ac:dyDescent="0.2">
      <c r="B716" s="32"/>
      <c r="C716" s="33"/>
      <c r="F716" s="35"/>
    </row>
    <row r="717" spans="2:6" ht="15.75" customHeight="1" x14ac:dyDescent="0.2">
      <c r="B717" s="32"/>
      <c r="C717" s="33"/>
      <c r="F717" s="35"/>
    </row>
    <row r="718" spans="2:6" ht="15.75" customHeight="1" x14ac:dyDescent="0.2">
      <c r="B718" s="32"/>
      <c r="C718" s="33"/>
      <c r="F718" s="35"/>
    </row>
    <row r="719" spans="2:6" ht="15.75" customHeight="1" x14ac:dyDescent="0.2">
      <c r="B719" s="32"/>
      <c r="C719" s="33"/>
      <c r="F719" s="35"/>
    </row>
    <row r="720" spans="2:6" ht="15.75" customHeight="1" x14ac:dyDescent="0.2">
      <c r="B720" s="32"/>
      <c r="C720" s="33"/>
      <c r="F720" s="35"/>
    </row>
    <row r="721" spans="2:6" ht="15.75" customHeight="1" x14ac:dyDescent="0.2">
      <c r="B721" s="32"/>
      <c r="C721" s="33"/>
      <c r="F721" s="35"/>
    </row>
    <row r="722" spans="2:6" ht="15.75" customHeight="1" x14ac:dyDescent="0.2">
      <c r="B722" s="32"/>
      <c r="C722" s="33"/>
      <c r="F722" s="35"/>
    </row>
    <row r="723" spans="2:6" ht="15.75" customHeight="1" x14ac:dyDescent="0.2">
      <c r="B723" s="32"/>
      <c r="C723" s="33"/>
      <c r="F723" s="35"/>
    </row>
    <row r="724" spans="2:6" ht="15.75" customHeight="1" x14ac:dyDescent="0.2">
      <c r="B724" s="32"/>
      <c r="C724" s="33"/>
      <c r="F724" s="35"/>
    </row>
    <row r="725" spans="2:6" ht="15.75" customHeight="1" x14ac:dyDescent="0.2">
      <c r="B725" s="32"/>
      <c r="C725" s="33"/>
      <c r="F725" s="35"/>
    </row>
    <row r="726" spans="2:6" ht="15.75" customHeight="1" x14ac:dyDescent="0.2">
      <c r="B726" s="32"/>
      <c r="C726" s="33"/>
      <c r="F726" s="35"/>
    </row>
    <row r="727" spans="2:6" ht="15.75" customHeight="1" x14ac:dyDescent="0.2">
      <c r="B727" s="32"/>
      <c r="C727" s="33"/>
      <c r="F727" s="35"/>
    </row>
    <row r="728" spans="2:6" ht="15.75" customHeight="1" x14ac:dyDescent="0.2">
      <c r="B728" s="32"/>
      <c r="C728" s="33"/>
      <c r="F728" s="35"/>
    </row>
    <row r="729" spans="2:6" ht="15.75" customHeight="1" x14ac:dyDescent="0.2">
      <c r="B729" s="32"/>
      <c r="C729" s="33"/>
      <c r="F729" s="35"/>
    </row>
    <row r="730" spans="2:6" ht="15.75" customHeight="1" x14ac:dyDescent="0.2">
      <c r="B730" s="32"/>
      <c r="C730" s="33"/>
      <c r="F730" s="35"/>
    </row>
    <row r="731" spans="2:6" ht="15.75" customHeight="1" x14ac:dyDescent="0.2">
      <c r="B731" s="32"/>
      <c r="C731" s="33"/>
      <c r="F731" s="35"/>
    </row>
    <row r="732" spans="2:6" ht="15.75" customHeight="1" x14ac:dyDescent="0.2">
      <c r="B732" s="32"/>
      <c r="C732" s="33"/>
      <c r="F732" s="35"/>
    </row>
    <row r="733" spans="2:6" ht="15.75" customHeight="1" x14ac:dyDescent="0.2">
      <c r="B733" s="32"/>
      <c r="C733" s="33"/>
      <c r="F733" s="35"/>
    </row>
    <row r="734" spans="2:6" ht="15.75" customHeight="1" x14ac:dyDescent="0.2">
      <c r="B734" s="32"/>
      <c r="C734" s="33"/>
      <c r="F734" s="35"/>
    </row>
    <row r="735" spans="2:6" ht="15.75" customHeight="1" x14ac:dyDescent="0.2">
      <c r="B735" s="32"/>
      <c r="C735" s="33"/>
      <c r="F735" s="35"/>
    </row>
    <row r="736" spans="2:6" ht="15.75" customHeight="1" x14ac:dyDescent="0.2">
      <c r="B736" s="32"/>
      <c r="C736" s="33"/>
      <c r="F736" s="35"/>
    </row>
    <row r="737" spans="2:6" ht="15.75" customHeight="1" x14ac:dyDescent="0.2">
      <c r="B737" s="32"/>
      <c r="C737" s="33"/>
      <c r="F737" s="35"/>
    </row>
    <row r="738" spans="2:6" ht="15.75" customHeight="1" x14ac:dyDescent="0.2">
      <c r="B738" s="32"/>
      <c r="C738" s="33"/>
      <c r="F738" s="35"/>
    </row>
    <row r="739" spans="2:6" ht="15.75" customHeight="1" x14ac:dyDescent="0.2">
      <c r="B739" s="32"/>
      <c r="C739" s="33"/>
      <c r="F739" s="35"/>
    </row>
    <row r="740" spans="2:6" ht="15.75" customHeight="1" x14ac:dyDescent="0.2">
      <c r="B740" s="32"/>
      <c r="C740" s="33"/>
      <c r="F740" s="35"/>
    </row>
    <row r="741" spans="2:6" ht="15.75" customHeight="1" x14ac:dyDescent="0.2">
      <c r="B741" s="32"/>
      <c r="C741" s="33"/>
      <c r="F741" s="35"/>
    </row>
    <row r="742" spans="2:6" ht="15.75" customHeight="1" x14ac:dyDescent="0.2">
      <c r="B742" s="32"/>
      <c r="C742" s="33"/>
      <c r="F742" s="35"/>
    </row>
    <row r="743" spans="2:6" ht="15.75" customHeight="1" x14ac:dyDescent="0.2">
      <c r="B743" s="32"/>
      <c r="C743" s="33"/>
      <c r="F743" s="35"/>
    </row>
    <row r="744" spans="2:6" ht="15.75" customHeight="1" x14ac:dyDescent="0.2">
      <c r="B744" s="32"/>
      <c r="C744" s="33"/>
      <c r="F744" s="35"/>
    </row>
    <row r="745" spans="2:6" ht="15.75" customHeight="1" x14ac:dyDescent="0.2">
      <c r="B745" s="32"/>
      <c r="C745" s="33"/>
      <c r="F745" s="35"/>
    </row>
    <row r="746" spans="2:6" ht="15.75" customHeight="1" x14ac:dyDescent="0.2">
      <c r="B746" s="32"/>
      <c r="C746" s="33"/>
      <c r="F746" s="35"/>
    </row>
    <row r="747" spans="2:6" ht="15.75" customHeight="1" x14ac:dyDescent="0.2">
      <c r="B747" s="32"/>
      <c r="C747" s="33"/>
      <c r="F747" s="35"/>
    </row>
    <row r="748" spans="2:6" ht="15.75" customHeight="1" x14ac:dyDescent="0.2">
      <c r="B748" s="32"/>
      <c r="C748" s="33"/>
      <c r="F748" s="35"/>
    </row>
    <row r="749" spans="2:6" ht="15.75" customHeight="1" x14ac:dyDescent="0.2">
      <c r="B749" s="32"/>
      <c r="C749" s="33"/>
      <c r="F749" s="35"/>
    </row>
    <row r="750" spans="2:6" ht="15.75" customHeight="1" x14ac:dyDescent="0.2">
      <c r="B750" s="32"/>
      <c r="C750" s="33"/>
      <c r="F750" s="35"/>
    </row>
    <row r="751" spans="2:6" ht="15.75" customHeight="1" x14ac:dyDescent="0.2">
      <c r="B751" s="32"/>
      <c r="C751" s="33"/>
      <c r="F751" s="35"/>
    </row>
    <row r="752" spans="2:6" ht="15.75" customHeight="1" x14ac:dyDescent="0.2">
      <c r="B752" s="32"/>
      <c r="C752" s="33"/>
      <c r="F752" s="35"/>
    </row>
    <row r="753" spans="2:6" ht="15.75" customHeight="1" x14ac:dyDescent="0.2">
      <c r="B753" s="32"/>
      <c r="C753" s="33"/>
      <c r="F753" s="35"/>
    </row>
    <row r="754" spans="2:6" ht="15.75" customHeight="1" x14ac:dyDescent="0.2">
      <c r="B754" s="32"/>
      <c r="C754" s="33"/>
      <c r="F754" s="35"/>
    </row>
    <row r="755" spans="2:6" ht="15.75" customHeight="1" x14ac:dyDescent="0.2">
      <c r="B755" s="32"/>
      <c r="C755" s="33"/>
      <c r="F755" s="35"/>
    </row>
    <row r="756" spans="2:6" ht="15.75" customHeight="1" x14ac:dyDescent="0.2">
      <c r="B756" s="32"/>
      <c r="C756" s="33"/>
      <c r="F756" s="35"/>
    </row>
    <row r="757" spans="2:6" ht="15.75" customHeight="1" x14ac:dyDescent="0.2">
      <c r="B757" s="32"/>
      <c r="C757" s="33"/>
      <c r="F757" s="35"/>
    </row>
    <row r="758" spans="2:6" ht="15.75" customHeight="1" x14ac:dyDescent="0.2">
      <c r="B758" s="32"/>
      <c r="C758" s="33"/>
      <c r="F758" s="35"/>
    </row>
    <row r="759" spans="2:6" ht="15.75" customHeight="1" x14ac:dyDescent="0.2">
      <c r="B759" s="32"/>
      <c r="C759" s="33"/>
      <c r="F759" s="35"/>
    </row>
    <row r="760" spans="2:6" ht="15.75" customHeight="1" x14ac:dyDescent="0.2">
      <c r="B760" s="32"/>
      <c r="C760" s="33"/>
      <c r="F760" s="35"/>
    </row>
    <row r="761" spans="2:6" ht="15.75" customHeight="1" x14ac:dyDescent="0.2">
      <c r="B761" s="32"/>
      <c r="C761" s="33"/>
      <c r="F761" s="35"/>
    </row>
    <row r="762" spans="2:6" ht="15.75" customHeight="1" x14ac:dyDescent="0.2">
      <c r="B762" s="32"/>
      <c r="C762" s="33"/>
      <c r="F762" s="35"/>
    </row>
    <row r="763" spans="2:6" ht="15.75" customHeight="1" x14ac:dyDescent="0.2">
      <c r="B763" s="32"/>
      <c r="C763" s="33"/>
      <c r="F763" s="35"/>
    </row>
    <row r="764" spans="2:6" ht="15.75" customHeight="1" x14ac:dyDescent="0.2">
      <c r="B764" s="32"/>
      <c r="C764" s="33"/>
      <c r="F764" s="35"/>
    </row>
    <row r="765" spans="2:6" ht="15.75" customHeight="1" x14ac:dyDescent="0.2">
      <c r="B765" s="32"/>
      <c r="C765" s="33"/>
      <c r="F765" s="35"/>
    </row>
    <row r="766" spans="2:6" ht="15.75" customHeight="1" x14ac:dyDescent="0.2">
      <c r="B766" s="32"/>
      <c r="C766" s="33"/>
      <c r="F766" s="35"/>
    </row>
    <row r="767" spans="2:6" ht="15.75" customHeight="1" x14ac:dyDescent="0.2">
      <c r="B767" s="32"/>
      <c r="C767" s="33"/>
      <c r="F767" s="35"/>
    </row>
    <row r="768" spans="2:6" ht="15.75" customHeight="1" x14ac:dyDescent="0.2">
      <c r="B768" s="32"/>
      <c r="C768" s="33"/>
      <c r="F768" s="35"/>
    </row>
    <row r="769" spans="2:6" ht="15.75" customHeight="1" x14ac:dyDescent="0.2">
      <c r="B769" s="32"/>
      <c r="C769" s="33"/>
      <c r="F769" s="35"/>
    </row>
    <row r="770" spans="2:6" ht="15.75" customHeight="1" x14ac:dyDescent="0.2">
      <c r="B770" s="32"/>
      <c r="C770" s="33"/>
      <c r="F770" s="35"/>
    </row>
    <row r="771" spans="2:6" ht="15.75" customHeight="1" x14ac:dyDescent="0.2">
      <c r="B771" s="32"/>
      <c r="C771" s="33"/>
      <c r="F771" s="35"/>
    </row>
    <row r="772" spans="2:6" ht="15.75" customHeight="1" x14ac:dyDescent="0.2">
      <c r="B772" s="32"/>
      <c r="C772" s="33"/>
      <c r="F772" s="35"/>
    </row>
    <row r="773" spans="2:6" ht="15.75" customHeight="1" x14ac:dyDescent="0.2">
      <c r="B773" s="32"/>
      <c r="C773" s="33"/>
      <c r="F773" s="35"/>
    </row>
    <row r="774" spans="2:6" ht="15.75" customHeight="1" x14ac:dyDescent="0.2">
      <c r="B774" s="32"/>
      <c r="C774" s="33"/>
      <c r="F774" s="35"/>
    </row>
    <row r="775" spans="2:6" ht="15.75" customHeight="1" x14ac:dyDescent="0.2">
      <c r="B775" s="32"/>
      <c r="C775" s="33"/>
      <c r="F775" s="35"/>
    </row>
    <row r="776" spans="2:6" ht="15.75" customHeight="1" x14ac:dyDescent="0.2">
      <c r="B776" s="32"/>
      <c r="C776" s="33"/>
      <c r="F776" s="35"/>
    </row>
    <row r="777" spans="2:6" ht="15.75" customHeight="1" x14ac:dyDescent="0.2">
      <c r="B777" s="32"/>
      <c r="C777" s="33"/>
      <c r="F777" s="35"/>
    </row>
    <row r="778" spans="2:6" ht="15.75" customHeight="1" x14ac:dyDescent="0.2">
      <c r="B778" s="32"/>
      <c r="C778" s="33"/>
      <c r="F778" s="35"/>
    </row>
    <row r="779" spans="2:6" ht="15.75" customHeight="1" x14ac:dyDescent="0.2">
      <c r="B779" s="32"/>
      <c r="C779" s="33"/>
      <c r="F779" s="35"/>
    </row>
    <row r="780" spans="2:6" ht="15.75" customHeight="1" x14ac:dyDescent="0.2">
      <c r="B780" s="32"/>
      <c r="C780" s="33"/>
      <c r="F780" s="35"/>
    </row>
    <row r="781" spans="2:6" ht="15.75" customHeight="1" x14ac:dyDescent="0.2">
      <c r="B781" s="32"/>
      <c r="C781" s="33"/>
      <c r="F781" s="35"/>
    </row>
    <row r="782" spans="2:6" ht="15.75" customHeight="1" x14ac:dyDescent="0.2">
      <c r="B782" s="32"/>
      <c r="C782" s="33"/>
      <c r="F782" s="35"/>
    </row>
    <row r="783" spans="2:6" ht="15.75" customHeight="1" x14ac:dyDescent="0.2">
      <c r="B783" s="32"/>
      <c r="C783" s="33"/>
      <c r="F783" s="35"/>
    </row>
    <row r="784" spans="2:6" ht="15.75" customHeight="1" x14ac:dyDescent="0.2">
      <c r="B784" s="32"/>
      <c r="C784" s="33"/>
      <c r="F784" s="35"/>
    </row>
    <row r="785" spans="2:6" ht="15.75" customHeight="1" x14ac:dyDescent="0.2">
      <c r="B785" s="32"/>
      <c r="C785" s="33"/>
      <c r="F785" s="35"/>
    </row>
    <row r="786" spans="2:6" ht="15.75" customHeight="1" x14ac:dyDescent="0.2">
      <c r="B786" s="32"/>
      <c r="C786" s="33"/>
      <c r="F786" s="35"/>
    </row>
    <row r="787" spans="2:6" ht="15.75" customHeight="1" x14ac:dyDescent="0.2">
      <c r="B787" s="32"/>
      <c r="C787" s="33"/>
      <c r="F787" s="35"/>
    </row>
    <row r="788" spans="2:6" ht="15.75" customHeight="1" x14ac:dyDescent="0.2">
      <c r="B788" s="32"/>
      <c r="C788" s="33"/>
      <c r="F788" s="35"/>
    </row>
    <row r="789" spans="2:6" ht="15.75" customHeight="1" x14ac:dyDescent="0.2">
      <c r="B789" s="32"/>
      <c r="C789" s="33"/>
      <c r="F789" s="35"/>
    </row>
    <row r="790" spans="2:6" ht="15.75" customHeight="1" x14ac:dyDescent="0.2">
      <c r="B790" s="32"/>
      <c r="C790" s="33"/>
      <c r="F790" s="35"/>
    </row>
    <row r="791" spans="2:6" ht="15.75" customHeight="1" x14ac:dyDescent="0.2">
      <c r="B791" s="32"/>
      <c r="C791" s="33"/>
      <c r="F791" s="35"/>
    </row>
    <row r="792" spans="2:6" ht="15.75" customHeight="1" x14ac:dyDescent="0.2">
      <c r="B792" s="32"/>
      <c r="C792" s="33"/>
      <c r="F792" s="35"/>
    </row>
    <row r="793" spans="2:6" ht="15.75" customHeight="1" x14ac:dyDescent="0.2">
      <c r="B793" s="32"/>
      <c r="C793" s="33"/>
      <c r="F793" s="35"/>
    </row>
    <row r="794" spans="2:6" ht="15.75" customHeight="1" x14ac:dyDescent="0.2">
      <c r="B794" s="32"/>
      <c r="C794" s="33"/>
      <c r="F794" s="35"/>
    </row>
    <row r="795" spans="2:6" ht="15.75" customHeight="1" x14ac:dyDescent="0.2">
      <c r="B795" s="32"/>
      <c r="C795" s="33"/>
      <c r="F795" s="35"/>
    </row>
    <row r="796" spans="2:6" ht="15.75" customHeight="1" x14ac:dyDescent="0.2">
      <c r="B796" s="32"/>
      <c r="C796" s="33"/>
      <c r="F796" s="35"/>
    </row>
    <row r="797" spans="2:6" ht="15.75" customHeight="1" x14ac:dyDescent="0.2">
      <c r="B797" s="32"/>
      <c r="C797" s="33"/>
      <c r="F797" s="35"/>
    </row>
    <row r="798" spans="2:6" ht="15.75" customHeight="1" x14ac:dyDescent="0.2">
      <c r="B798" s="32"/>
      <c r="C798" s="33"/>
      <c r="F798" s="35"/>
    </row>
    <row r="799" spans="2:6" ht="15.75" customHeight="1" x14ac:dyDescent="0.2">
      <c r="B799" s="32"/>
      <c r="C799" s="33"/>
      <c r="F799" s="35"/>
    </row>
    <row r="800" spans="2:6" ht="15.75" customHeight="1" x14ac:dyDescent="0.2">
      <c r="B800" s="32"/>
      <c r="C800" s="33"/>
      <c r="F800" s="35"/>
    </row>
    <row r="801" spans="2:6" ht="15.75" customHeight="1" x14ac:dyDescent="0.2">
      <c r="B801" s="32"/>
      <c r="C801" s="33"/>
      <c r="F801" s="35"/>
    </row>
    <row r="802" spans="2:6" ht="15.75" customHeight="1" x14ac:dyDescent="0.2">
      <c r="B802" s="32"/>
      <c r="C802" s="33"/>
      <c r="F802" s="35"/>
    </row>
    <row r="803" spans="2:6" ht="15.75" customHeight="1" x14ac:dyDescent="0.2">
      <c r="B803" s="32"/>
      <c r="C803" s="33"/>
      <c r="F803" s="35"/>
    </row>
    <row r="804" spans="2:6" ht="15.75" customHeight="1" x14ac:dyDescent="0.2">
      <c r="B804" s="32"/>
      <c r="C804" s="33"/>
      <c r="F804" s="35"/>
    </row>
    <row r="805" spans="2:6" ht="15.75" customHeight="1" x14ac:dyDescent="0.2">
      <c r="B805" s="32"/>
      <c r="C805" s="33"/>
      <c r="F805" s="35"/>
    </row>
    <row r="806" spans="2:6" ht="15.75" customHeight="1" x14ac:dyDescent="0.2">
      <c r="B806" s="32"/>
      <c r="C806" s="33"/>
      <c r="F806" s="35"/>
    </row>
    <row r="807" spans="2:6" ht="15.75" customHeight="1" x14ac:dyDescent="0.2">
      <c r="B807" s="32"/>
      <c r="C807" s="33"/>
      <c r="F807" s="35"/>
    </row>
    <row r="808" spans="2:6" ht="15.75" customHeight="1" x14ac:dyDescent="0.2">
      <c r="B808" s="32"/>
      <c r="C808" s="33"/>
      <c r="F808" s="35"/>
    </row>
    <row r="809" spans="2:6" ht="15.75" customHeight="1" x14ac:dyDescent="0.2">
      <c r="B809" s="32"/>
      <c r="C809" s="33"/>
      <c r="F809" s="35"/>
    </row>
    <row r="810" spans="2:6" ht="15.75" customHeight="1" x14ac:dyDescent="0.2">
      <c r="B810" s="32"/>
      <c r="C810" s="33"/>
      <c r="F810" s="35"/>
    </row>
    <row r="811" spans="2:6" ht="15.75" customHeight="1" x14ac:dyDescent="0.2">
      <c r="B811" s="32"/>
      <c r="C811" s="33"/>
      <c r="F811" s="35"/>
    </row>
    <row r="812" spans="2:6" ht="15.75" customHeight="1" x14ac:dyDescent="0.2">
      <c r="B812" s="32"/>
      <c r="C812" s="33"/>
      <c r="F812" s="35"/>
    </row>
    <row r="813" spans="2:6" ht="15.75" customHeight="1" x14ac:dyDescent="0.2">
      <c r="B813" s="32"/>
      <c r="C813" s="33"/>
      <c r="F813" s="35"/>
    </row>
    <row r="814" spans="2:6" ht="15.75" customHeight="1" x14ac:dyDescent="0.2">
      <c r="B814" s="32"/>
      <c r="C814" s="33"/>
      <c r="F814" s="35"/>
    </row>
    <row r="815" spans="2:6" ht="15.75" customHeight="1" x14ac:dyDescent="0.2">
      <c r="B815" s="32"/>
      <c r="C815" s="33"/>
      <c r="F815" s="35"/>
    </row>
    <row r="816" spans="2:6" ht="15.75" customHeight="1" x14ac:dyDescent="0.2">
      <c r="B816" s="32"/>
      <c r="C816" s="33"/>
      <c r="F816" s="35"/>
    </row>
    <row r="817" spans="2:6" ht="15.75" customHeight="1" x14ac:dyDescent="0.2">
      <c r="B817" s="32"/>
      <c r="C817" s="33"/>
      <c r="F817" s="35"/>
    </row>
    <row r="818" spans="2:6" ht="15.75" customHeight="1" x14ac:dyDescent="0.2">
      <c r="B818" s="32"/>
      <c r="C818" s="33"/>
      <c r="F818" s="35"/>
    </row>
    <row r="819" spans="2:6" ht="15.75" customHeight="1" x14ac:dyDescent="0.2">
      <c r="B819" s="32"/>
      <c r="C819" s="33"/>
      <c r="F819" s="35"/>
    </row>
    <row r="820" spans="2:6" ht="15.75" customHeight="1" x14ac:dyDescent="0.2">
      <c r="B820" s="32"/>
      <c r="C820" s="33"/>
      <c r="F820" s="35"/>
    </row>
    <row r="821" spans="2:6" ht="15.75" customHeight="1" x14ac:dyDescent="0.2">
      <c r="B821" s="32"/>
      <c r="C821" s="33"/>
      <c r="F821" s="35"/>
    </row>
    <row r="822" spans="2:6" ht="15.75" customHeight="1" x14ac:dyDescent="0.2">
      <c r="B822" s="32"/>
      <c r="C822" s="33"/>
      <c r="F822" s="35"/>
    </row>
    <row r="823" spans="2:6" ht="15.75" customHeight="1" x14ac:dyDescent="0.2">
      <c r="B823" s="32"/>
      <c r="C823" s="33"/>
      <c r="F823" s="35"/>
    </row>
    <row r="824" spans="2:6" ht="15.75" customHeight="1" x14ac:dyDescent="0.2">
      <c r="B824" s="32"/>
      <c r="C824" s="33"/>
      <c r="F824" s="35"/>
    </row>
    <row r="825" spans="2:6" ht="15.75" customHeight="1" x14ac:dyDescent="0.2">
      <c r="B825" s="32"/>
      <c r="C825" s="33"/>
      <c r="F825" s="35"/>
    </row>
    <row r="826" spans="2:6" ht="15.75" customHeight="1" x14ac:dyDescent="0.2">
      <c r="B826" s="32"/>
      <c r="C826" s="33"/>
      <c r="F826" s="35"/>
    </row>
    <row r="827" spans="2:6" ht="15.75" customHeight="1" x14ac:dyDescent="0.2">
      <c r="B827" s="32"/>
      <c r="C827" s="33"/>
      <c r="F827" s="35"/>
    </row>
    <row r="828" spans="2:6" ht="15.75" customHeight="1" x14ac:dyDescent="0.2">
      <c r="B828" s="32"/>
      <c r="C828" s="33"/>
      <c r="F828" s="35"/>
    </row>
    <row r="829" spans="2:6" ht="15.75" customHeight="1" x14ac:dyDescent="0.2">
      <c r="B829" s="32"/>
      <c r="C829" s="33"/>
      <c r="F829" s="35"/>
    </row>
    <row r="830" spans="2:6" ht="15.75" customHeight="1" x14ac:dyDescent="0.2">
      <c r="B830" s="32"/>
      <c r="C830" s="33"/>
      <c r="F830" s="35"/>
    </row>
    <row r="831" spans="2:6" ht="15.75" customHeight="1" x14ac:dyDescent="0.2">
      <c r="B831" s="32"/>
      <c r="C831" s="33"/>
      <c r="F831" s="35"/>
    </row>
    <row r="832" spans="2:6" ht="15.75" customHeight="1" x14ac:dyDescent="0.2">
      <c r="B832" s="32"/>
      <c r="C832" s="33"/>
      <c r="F832" s="35"/>
    </row>
    <row r="833" spans="2:6" ht="15.75" customHeight="1" x14ac:dyDescent="0.2">
      <c r="B833" s="32"/>
      <c r="C833" s="33"/>
      <c r="F833" s="35"/>
    </row>
    <row r="834" spans="2:6" ht="15.75" customHeight="1" x14ac:dyDescent="0.2">
      <c r="B834" s="32"/>
      <c r="C834" s="33"/>
      <c r="F834" s="35"/>
    </row>
    <row r="835" spans="2:6" ht="15.75" customHeight="1" x14ac:dyDescent="0.2">
      <c r="B835" s="32"/>
      <c r="C835" s="33"/>
      <c r="F835" s="35"/>
    </row>
    <row r="836" spans="2:6" ht="15.75" customHeight="1" x14ac:dyDescent="0.2">
      <c r="B836" s="32"/>
      <c r="C836" s="33"/>
      <c r="F836" s="35"/>
    </row>
    <row r="837" spans="2:6" ht="15.75" customHeight="1" x14ac:dyDescent="0.2">
      <c r="B837" s="32"/>
      <c r="C837" s="33"/>
      <c r="F837" s="35"/>
    </row>
    <row r="838" spans="2:6" ht="15.75" customHeight="1" x14ac:dyDescent="0.2">
      <c r="B838" s="32"/>
      <c r="C838" s="33"/>
      <c r="F838" s="35"/>
    </row>
    <row r="839" spans="2:6" ht="15.75" customHeight="1" x14ac:dyDescent="0.2">
      <c r="B839" s="32"/>
      <c r="C839" s="33"/>
      <c r="F839" s="35"/>
    </row>
    <row r="840" spans="2:6" ht="15.75" customHeight="1" x14ac:dyDescent="0.2">
      <c r="B840" s="32"/>
      <c r="C840" s="33"/>
      <c r="F840" s="35"/>
    </row>
    <row r="841" spans="2:6" ht="15.75" customHeight="1" x14ac:dyDescent="0.2">
      <c r="B841" s="32"/>
      <c r="C841" s="33"/>
      <c r="F841" s="35"/>
    </row>
    <row r="842" spans="2:6" ht="15.75" customHeight="1" x14ac:dyDescent="0.2">
      <c r="B842" s="32"/>
      <c r="C842" s="33"/>
      <c r="F842" s="35"/>
    </row>
    <row r="843" spans="2:6" ht="15.75" customHeight="1" x14ac:dyDescent="0.2">
      <c r="B843" s="32"/>
      <c r="C843" s="33"/>
      <c r="F843" s="35"/>
    </row>
    <row r="844" spans="2:6" ht="15.75" customHeight="1" x14ac:dyDescent="0.2">
      <c r="B844" s="32"/>
      <c r="C844" s="33"/>
      <c r="F844" s="35"/>
    </row>
    <row r="845" spans="2:6" ht="15.75" customHeight="1" x14ac:dyDescent="0.2">
      <c r="B845" s="32"/>
      <c r="C845" s="33"/>
      <c r="F845" s="35"/>
    </row>
    <row r="846" spans="2:6" ht="15.75" customHeight="1" x14ac:dyDescent="0.2">
      <c r="B846" s="32"/>
      <c r="C846" s="33"/>
      <c r="F846" s="35"/>
    </row>
    <row r="847" spans="2:6" ht="15.75" customHeight="1" x14ac:dyDescent="0.2">
      <c r="B847" s="32"/>
      <c r="C847" s="33"/>
      <c r="F847" s="35"/>
    </row>
    <row r="848" spans="2:6" ht="15.75" customHeight="1" x14ac:dyDescent="0.2">
      <c r="B848" s="32"/>
      <c r="C848" s="33"/>
      <c r="F848" s="35"/>
    </row>
  </sheetData>
  <sheetProtection algorithmName="SHA-512" hashValue="QEmCuVKDIbTQXZGRRtMok21HrhAvnql/++SAnVEG7NhZnIVQgjMKoW0b45sNJiMn+CU303PtnUPTVVsMv/Q5vA==" saltValue="5fih8Lccs8VU4iB98pAI4A==" spinCount="100000" sheet="1" selectLockedCells="1"/>
  <mergeCells count="3">
    <mergeCell ref="F12:F13"/>
    <mergeCell ref="F33:F40"/>
    <mergeCell ref="D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6AA84F"/>
    <outlinePr summaryBelow="0" summaryRight="0"/>
  </sheetPr>
  <dimension ref="A1:G846"/>
  <sheetViews>
    <sheetView showGridLines="0" topLeftCell="B2" workbookViewId="0">
      <selection activeCell="D27" sqref="D27"/>
    </sheetView>
  </sheetViews>
  <sheetFormatPr baseColWidth="10" defaultColWidth="12.6640625" defaultRowHeight="15.75" customHeight="1" x14ac:dyDescent="0.2"/>
  <cols>
    <col min="1" max="1" width="5.6640625" style="21" hidden="1" customWidth="1"/>
    <col min="2" max="2" width="56.83203125" style="21" bestFit="1" customWidth="1"/>
    <col min="3" max="3" width="7.1640625" style="21" customWidth="1"/>
    <col min="4" max="4" width="10.6640625" style="21" bestFit="1" customWidth="1"/>
    <col min="5" max="5" width="8.83203125" style="21" customWidth="1"/>
    <col min="6" max="6" width="12.83203125" style="21" bestFit="1" customWidth="1"/>
    <col min="7" max="16384" width="12.6640625" style="21"/>
  </cols>
  <sheetData>
    <row r="1" spans="1:6" s="13" customFormat="1" ht="19" x14ac:dyDescent="0.25">
      <c r="A1" s="4"/>
      <c r="B1" s="91"/>
      <c r="C1" s="92" t="s">
        <v>460</v>
      </c>
      <c r="D1" s="209">
        <f>SUM(E3:E200)</f>
        <v>0</v>
      </c>
      <c r="E1" s="209"/>
      <c r="F1" s="29"/>
    </row>
    <row r="2" spans="1:6" ht="48" x14ac:dyDescent="0.2">
      <c r="A2" s="23"/>
      <c r="B2" s="24" t="s">
        <v>6</v>
      </c>
      <c r="C2" s="25" t="s">
        <v>7</v>
      </c>
      <c r="D2" s="30" t="s">
        <v>215</v>
      </c>
      <c r="E2" s="30" t="s">
        <v>23</v>
      </c>
      <c r="F2" s="36" t="s">
        <v>216</v>
      </c>
    </row>
    <row r="3" spans="1:6" ht="15" x14ac:dyDescent="0.2">
      <c r="A3" s="34" t="s">
        <v>24</v>
      </c>
      <c r="B3" s="26" t="str">
        <f>VLOOKUP($A3,data!$A:$F,2,FALSE)</f>
        <v>Agenda ***référence plus disponible***</v>
      </c>
      <c r="C3" s="27">
        <f>VLOOKUP($A3,data!$A:$F,5,FALSE)</f>
        <v>0</v>
      </c>
      <c r="D3" s="62"/>
      <c r="E3" s="31">
        <f t="shared" ref="E3:E39" si="0">D3*C3</f>
        <v>0</v>
      </c>
      <c r="F3" s="212">
        <v>1</v>
      </c>
    </row>
    <row r="4" spans="1:6" ht="15.75" customHeight="1" x14ac:dyDescent="0.2">
      <c r="A4" s="34" t="s">
        <v>25</v>
      </c>
      <c r="B4" s="26" t="str">
        <f>VLOOKUP($A4,data!$A:$F,2,FALSE)</f>
        <v>Agenda ***référence plus disponible***</v>
      </c>
      <c r="C4" s="27">
        <f>VLOOKUP($A4,data!$A:$F,5,FALSE)</f>
        <v>0</v>
      </c>
      <c r="D4" s="62"/>
      <c r="E4" s="31">
        <f t="shared" si="0"/>
        <v>0</v>
      </c>
      <c r="F4" s="211"/>
    </row>
    <row r="5" spans="1:6" ht="32" x14ac:dyDescent="0.2">
      <c r="A5" s="34" t="s">
        <v>27</v>
      </c>
      <c r="B5" s="26" t="str">
        <f>VLOOKUP($A5,data!$A:$F,2,FALSE)</f>
        <v>Ardoise effaçable à sec 19x26 cm (1 face unie / 1 face seyes)</v>
      </c>
      <c r="C5" s="27">
        <f>VLOOKUP($A5,data!$A:$F,5,FALSE)</f>
        <v>1.9</v>
      </c>
      <c r="D5" s="62"/>
      <c r="E5" s="31">
        <f t="shared" si="0"/>
        <v>0</v>
      </c>
      <c r="F5" s="37" t="s">
        <v>406</v>
      </c>
    </row>
    <row r="6" spans="1:6" ht="32" x14ac:dyDescent="0.2">
      <c r="A6" s="34" t="s">
        <v>121</v>
      </c>
      <c r="B6" s="26" t="str">
        <f>VLOOKUP($A6,data!$A:$F,2,FALSE)</f>
        <v>Feutres Velleda pointe moyenne (pochette de 4, bleu / noir / rouge / vert)</v>
      </c>
      <c r="C6" s="27">
        <f>VLOOKUP($A6,data!$A:$F,5,FALSE)</f>
        <v>4.9000000000000004</v>
      </c>
      <c r="D6" s="62"/>
      <c r="E6" s="31">
        <f>D6*C6</f>
        <v>0</v>
      </c>
      <c r="F6" s="37" t="s">
        <v>407</v>
      </c>
    </row>
    <row r="7" spans="1:6" ht="15" x14ac:dyDescent="0.2">
      <c r="A7" s="34" t="s">
        <v>75</v>
      </c>
      <c r="B7" s="26" t="str">
        <f>VLOOKUP($A7,data!$A:$F,2,FALSE)</f>
        <v>Chiffon d'ardoise Maped 20x20 cm</v>
      </c>
      <c r="C7" s="27">
        <f>VLOOKUP($A7,data!$A:$F,5,FALSE)</f>
        <v>1.5</v>
      </c>
      <c r="D7" s="62"/>
      <c r="E7" s="31">
        <f t="shared" si="0"/>
        <v>0</v>
      </c>
      <c r="F7" s="37">
        <v>2</v>
      </c>
    </row>
    <row r="8" spans="1:6" ht="15" x14ac:dyDescent="0.2">
      <c r="A8" s="34" t="s">
        <v>76</v>
      </c>
      <c r="B8" s="26" t="str">
        <f>VLOOKUP($A8,data!$A:$F,2,FALSE)</f>
        <v>Chiffon d'ardoise microfibre 40x40 cm</v>
      </c>
      <c r="C8" s="27">
        <f>VLOOKUP($A8,data!$A:$F,5,FALSE)</f>
        <v>0.5</v>
      </c>
      <c r="D8" s="62"/>
      <c r="E8" s="31">
        <f t="shared" si="0"/>
        <v>0</v>
      </c>
      <c r="F8" s="37"/>
    </row>
    <row r="9" spans="1:6" ht="15" x14ac:dyDescent="0.2">
      <c r="A9" s="34" t="s">
        <v>171</v>
      </c>
      <c r="B9" s="26" t="str">
        <f>VLOOKUP($A9,data!$A:$F,2,FALSE)</f>
        <v>Stabilo Woody bleu foncé</v>
      </c>
      <c r="C9" s="27">
        <f>VLOOKUP($A9,data!$A:$F,5,FALSE)</f>
        <v>2.1</v>
      </c>
      <c r="D9" s="62"/>
      <c r="E9" s="31">
        <f t="shared" si="0"/>
        <v>0</v>
      </c>
      <c r="F9" s="37">
        <v>2</v>
      </c>
    </row>
    <row r="10" spans="1:6" ht="15" x14ac:dyDescent="0.2">
      <c r="A10" s="21" t="s">
        <v>30</v>
      </c>
      <c r="B10" s="26" t="str">
        <f>VLOOKUP($A10,data!$A:$F,2,FALSE)</f>
        <v>Bloc dessin A4 Canson à spirales 50p 160g</v>
      </c>
      <c r="C10" s="27">
        <f>VLOOKUP($A10,data!$A:$F,5,FALSE)</f>
        <v>6.6</v>
      </c>
      <c r="D10" s="62"/>
      <c r="E10" s="31">
        <f t="shared" si="0"/>
        <v>0</v>
      </c>
      <c r="F10" s="37">
        <v>1</v>
      </c>
    </row>
    <row r="11" spans="1:6" ht="15" x14ac:dyDescent="0.2">
      <c r="A11" s="34" t="s">
        <v>69</v>
      </c>
      <c r="B11" s="26" t="str">
        <f>VLOOKUP($A11,data!$A:$F,2,FALSE)</f>
        <v>Chemise 3 rabats cartonnée bleue</v>
      </c>
      <c r="C11" s="27">
        <f>VLOOKUP($A11,data!$A:$F,5,FALSE)</f>
        <v>1</v>
      </c>
      <c r="D11" s="62"/>
      <c r="E11" s="31">
        <f t="shared" si="0"/>
        <v>0</v>
      </c>
      <c r="F11" s="37">
        <v>1</v>
      </c>
    </row>
    <row r="12" spans="1:6" ht="15" x14ac:dyDescent="0.2">
      <c r="A12" s="34" t="s">
        <v>73</v>
      </c>
      <c r="B12" s="26" t="str">
        <f>VLOOKUP($A12,data!$A:$F,2,FALSE)</f>
        <v>Chemise 3 rabats cartonnée rouge</v>
      </c>
      <c r="C12" s="27">
        <f>VLOOKUP($A12,data!$A:$F,5,FALSE)</f>
        <v>1</v>
      </c>
      <c r="D12" s="62"/>
      <c r="E12" s="31">
        <f t="shared" si="0"/>
        <v>0</v>
      </c>
      <c r="F12" s="37">
        <v>1</v>
      </c>
    </row>
    <row r="13" spans="1:6" ht="15" x14ac:dyDescent="0.2">
      <c r="A13" s="34" t="s">
        <v>74</v>
      </c>
      <c r="B13" s="26" t="str">
        <f>VLOOKUP($A13,data!$A:$F,2,FALSE)</f>
        <v>Chemise 3 rabats cartonnée verte</v>
      </c>
      <c r="C13" s="27">
        <f>VLOOKUP($A13,data!$A:$F,5,FALSE)</f>
        <v>1</v>
      </c>
      <c r="D13" s="62"/>
      <c r="E13" s="31">
        <f t="shared" si="0"/>
        <v>0</v>
      </c>
      <c r="F13" s="37">
        <v>1</v>
      </c>
    </row>
    <row r="14" spans="1:6" ht="32" x14ac:dyDescent="0.2">
      <c r="A14" s="34" t="s">
        <v>70</v>
      </c>
      <c r="B14" s="26" t="str">
        <f>VLOOKUP($A14,data!$A:$F,2,FALSE)</f>
        <v>Chemise 3 rabats cartonnée jaune</v>
      </c>
      <c r="C14" s="27">
        <f>VLOOKUP($A14,data!$A:$F,5,FALSE)</f>
        <v>1</v>
      </c>
      <c r="D14" s="62"/>
      <c r="E14" s="31">
        <f t="shared" si="0"/>
        <v>0</v>
      </c>
      <c r="F14" s="37" t="s">
        <v>407</v>
      </c>
    </row>
    <row r="15" spans="1:6" ht="15.75" customHeight="1" x14ac:dyDescent="0.2">
      <c r="A15" s="34" t="s">
        <v>78</v>
      </c>
      <c r="B15" s="26" t="str">
        <f>VLOOKUP($A15,data!$A:$F,2,FALSE)</f>
        <v>Ciseaux Maped Sensoft 13 cm droitier</v>
      </c>
      <c r="C15" s="27">
        <f>VLOOKUP($A15,data!$A:$F,5,FALSE)</f>
        <v>2.2000000000000002</v>
      </c>
      <c r="D15" s="62"/>
      <c r="E15" s="31">
        <f t="shared" si="0"/>
        <v>0</v>
      </c>
      <c r="F15" s="212">
        <v>1</v>
      </c>
    </row>
    <row r="16" spans="1:6" ht="15.75" customHeight="1" x14ac:dyDescent="0.2">
      <c r="A16" s="34" t="s">
        <v>79</v>
      </c>
      <c r="B16" s="26" t="str">
        <f>VLOOKUP($A16,data!$A:$F,2,FALSE)</f>
        <v>Ciseaux Maped Sensoft 13 cm gaucher</v>
      </c>
      <c r="C16" s="27">
        <f>VLOOKUP($A16,data!$A:$F,5,FALSE)</f>
        <v>2.5</v>
      </c>
      <c r="D16" s="62"/>
      <c r="E16" s="31">
        <f t="shared" si="0"/>
        <v>0</v>
      </c>
      <c r="F16" s="211"/>
    </row>
    <row r="17" spans="1:6" ht="15" x14ac:dyDescent="0.2">
      <c r="A17" s="34" t="s">
        <v>101</v>
      </c>
      <c r="B17" s="26" t="str">
        <f>VLOOKUP($A17,data!$A:$F,2,FALSE)</f>
        <v>Colle UHU / PRITT / PELIKAN tube moyen (+-20g)</v>
      </c>
      <c r="C17" s="27">
        <f>VLOOKUP($A17,data!$A:$F,5,FALSE)</f>
        <v>1.7</v>
      </c>
      <c r="D17" s="62"/>
      <c r="E17" s="31">
        <f t="shared" si="0"/>
        <v>0</v>
      </c>
      <c r="F17" s="37">
        <v>2</v>
      </c>
    </row>
    <row r="18" spans="1:6" ht="15" x14ac:dyDescent="0.2">
      <c r="A18" s="34" t="s">
        <v>105</v>
      </c>
      <c r="B18" s="26" t="str">
        <f>VLOOKUP($A18,data!$A:$F,2,FALSE)</f>
        <v>Crayon Staedtler HB</v>
      </c>
      <c r="C18" s="27">
        <f>VLOOKUP($A18,data!$A:$F,5,FALSE)</f>
        <v>0.5</v>
      </c>
      <c r="D18" s="62"/>
      <c r="E18" s="31">
        <f t="shared" si="0"/>
        <v>0</v>
      </c>
      <c r="F18" s="37">
        <v>3</v>
      </c>
    </row>
    <row r="19" spans="1:6" ht="15" x14ac:dyDescent="0.2">
      <c r="A19" s="34" t="s">
        <v>106</v>
      </c>
      <c r="B19" s="26" t="str">
        <f>VLOOKUP($A19,data!$A:$F,2,FALSE)</f>
        <v>Crayons de couleur Staedler Noris (pochette de 12)</v>
      </c>
      <c r="C19" s="27">
        <f>VLOOKUP($A19,data!$A:$F,5,FALSE)</f>
        <v>3.3</v>
      </c>
      <c r="D19" s="62"/>
      <c r="E19" s="31">
        <f t="shared" si="0"/>
        <v>0</v>
      </c>
      <c r="F19" s="37">
        <v>1</v>
      </c>
    </row>
    <row r="20" spans="1:6" ht="15" x14ac:dyDescent="0.2">
      <c r="A20" s="34" t="s">
        <v>118</v>
      </c>
      <c r="B20" s="26" t="str">
        <f>VLOOKUP($A20,data!$A:$F,2,FALSE)</f>
        <v>Feutres Stabilo Power pointes moyennes (2 mm) (pochette de 12)</v>
      </c>
      <c r="C20" s="27">
        <f>VLOOKUP($A20,data!$A:$F,5,FALSE)</f>
        <v>3.7</v>
      </c>
      <c r="D20" s="62"/>
      <c r="E20" s="31">
        <f t="shared" si="0"/>
        <v>0</v>
      </c>
      <c r="F20" s="37">
        <v>1</v>
      </c>
    </row>
    <row r="21" spans="1:6" ht="15" x14ac:dyDescent="0.2">
      <c r="A21" s="34" t="s">
        <v>139</v>
      </c>
      <c r="B21" s="26" t="str">
        <f>VLOOKUP($A21,data!$A:$F,2,FALSE)</f>
        <v>Gomme Staedtler Mars PVC free</v>
      </c>
      <c r="C21" s="27">
        <f>VLOOKUP($A21,data!$A:$F,5,FALSE)</f>
        <v>0.9</v>
      </c>
      <c r="D21" s="62"/>
      <c r="E21" s="31">
        <f t="shared" si="0"/>
        <v>0</v>
      </c>
      <c r="F21" s="37">
        <v>2</v>
      </c>
    </row>
    <row r="22" spans="1:6" ht="15" x14ac:dyDescent="0.2">
      <c r="A22" s="34" t="s">
        <v>147</v>
      </c>
      <c r="B22" s="26" t="str">
        <f>VLOOKUP($A22,data!$A:$F,2,FALSE)</f>
        <v>Porte vues A4 30p 60 vues</v>
      </c>
      <c r="C22" s="27">
        <f>VLOOKUP($A22,data!$A:$F,5,FALSE)</f>
        <v>2</v>
      </c>
      <c r="D22" s="62"/>
      <c r="E22" s="31">
        <f t="shared" si="0"/>
        <v>0</v>
      </c>
      <c r="F22" s="37">
        <v>1</v>
      </c>
    </row>
    <row r="23" spans="1:6" ht="15" x14ac:dyDescent="0.2">
      <c r="A23" s="34" t="s">
        <v>162</v>
      </c>
      <c r="B23" s="26" t="str">
        <f>VLOOKUP($A23,data!$A:$F,2,FALSE)</f>
        <v>Règle Maped 20 cm</v>
      </c>
      <c r="C23" s="27">
        <f>VLOOKUP($A23,data!$A:$F,5,FALSE)</f>
        <v>0.6</v>
      </c>
      <c r="D23" s="62"/>
      <c r="E23" s="31">
        <f t="shared" si="0"/>
        <v>0</v>
      </c>
      <c r="F23" s="37">
        <v>1</v>
      </c>
    </row>
    <row r="24" spans="1:6" ht="15" x14ac:dyDescent="0.2">
      <c r="A24" s="34" t="s">
        <v>151</v>
      </c>
      <c r="B24" s="26" t="str">
        <f>VLOOKUP($A24,data!$A:$F,2,FALSE)</f>
        <v>Roller effaçable Frixion Ball bleu</v>
      </c>
      <c r="C24" s="27">
        <f>VLOOKUP($A24,data!$A:$F,5,FALSE)</f>
        <v>2.4</v>
      </c>
      <c r="D24" s="62"/>
      <c r="E24" s="31">
        <f t="shared" si="0"/>
        <v>0</v>
      </c>
      <c r="F24" s="37">
        <v>2</v>
      </c>
    </row>
    <row r="25" spans="1:6" ht="15" x14ac:dyDescent="0.2">
      <c r="A25" s="34" t="s">
        <v>153</v>
      </c>
      <c r="B25" s="26" t="str">
        <f>VLOOKUP($A25,data!$A:$F,2,FALSE)</f>
        <v xml:space="preserve">                                                 noir</v>
      </c>
      <c r="C25" s="27">
        <f>VLOOKUP($A25,data!$A:$F,5,FALSE)</f>
        <v>2.4</v>
      </c>
      <c r="D25" s="62"/>
      <c r="E25" s="31">
        <f t="shared" si="0"/>
        <v>0</v>
      </c>
      <c r="F25" s="37">
        <v>1</v>
      </c>
    </row>
    <row r="26" spans="1:6" ht="15" x14ac:dyDescent="0.2">
      <c r="A26" s="34" t="s">
        <v>156</v>
      </c>
      <c r="B26" s="26" t="str">
        <f>VLOOKUP($A26,data!$A:$F,2,FALSE)</f>
        <v xml:space="preserve">                                                 rouge</v>
      </c>
      <c r="C26" s="27">
        <f>VLOOKUP($A26,data!$A:$F,5,FALSE)</f>
        <v>2.4</v>
      </c>
      <c r="D26" s="62"/>
      <c r="E26" s="31">
        <f t="shared" si="0"/>
        <v>0</v>
      </c>
      <c r="F26" s="37">
        <v>2</v>
      </c>
    </row>
    <row r="27" spans="1:6" ht="15" x14ac:dyDescent="0.2">
      <c r="A27" s="34" t="s">
        <v>158</v>
      </c>
      <c r="B27" s="26" t="str">
        <f>VLOOKUP($A27,data!$A:$F,2,FALSE)</f>
        <v xml:space="preserve">                                                 vert</v>
      </c>
      <c r="C27" s="27">
        <f>VLOOKUP($A27,data!$A:$F,5,FALSE)</f>
        <v>2.4</v>
      </c>
      <c r="D27" s="62"/>
      <c r="E27" s="31">
        <f t="shared" si="0"/>
        <v>0</v>
      </c>
      <c r="F27" s="37">
        <v>2</v>
      </c>
    </row>
    <row r="28" spans="1:6" ht="15" x14ac:dyDescent="0.2">
      <c r="A28" s="34" t="s">
        <v>127</v>
      </c>
      <c r="B28" s="26" t="str">
        <f>VLOOKUP($A28,data!$A:$F,2,FALSE)</f>
        <v>Frixion Cartouche pour Stylo Roller effaçable (bleu)</v>
      </c>
      <c r="C28" s="27">
        <f>VLOOKUP($A28,data!$A:$F,5,FALSE)</f>
        <v>1.5</v>
      </c>
      <c r="D28" s="62"/>
      <c r="E28" s="31">
        <f t="shared" si="0"/>
        <v>0</v>
      </c>
      <c r="F28" s="37">
        <v>3</v>
      </c>
    </row>
    <row r="29" spans="1:6" ht="15" x14ac:dyDescent="0.2">
      <c r="A29" s="34" t="s">
        <v>129</v>
      </c>
      <c r="B29" s="26" t="str">
        <f>VLOOKUP($A29,data!$A:$F,2,FALSE)</f>
        <v xml:space="preserve">                                                                                 (noir)</v>
      </c>
      <c r="C29" s="27">
        <f>VLOOKUP($A29,data!$A:$F,5,FALSE)</f>
        <v>1.5</v>
      </c>
      <c r="D29" s="62"/>
      <c r="E29" s="31">
        <f t="shared" si="0"/>
        <v>0</v>
      </c>
      <c r="F29" s="37">
        <v>1</v>
      </c>
    </row>
    <row r="30" spans="1:6" ht="15" x14ac:dyDescent="0.2">
      <c r="A30" s="34" t="s">
        <v>132</v>
      </c>
      <c r="B30" s="26" t="str">
        <f>VLOOKUP($A30,data!$A:$F,2,FALSE)</f>
        <v xml:space="preserve">                                                                                 (rouge)</v>
      </c>
      <c r="C30" s="27">
        <f>VLOOKUP($A30,data!$A:$F,5,FALSE)</f>
        <v>1.5</v>
      </c>
      <c r="D30" s="62"/>
      <c r="E30" s="31">
        <f t="shared" si="0"/>
        <v>0</v>
      </c>
      <c r="F30" s="37">
        <v>1</v>
      </c>
    </row>
    <row r="31" spans="1:6" ht="15" x14ac:dyDescent="0.2">
      <c r="A31" s="34" t="s">
        <v>135</v>
      </c>
      <c r="B31" s="26" t="str">
        <f>VLOOKUP($A31,data!$A:$F,2,FALSE)</f>
        <v xml:space="preserve">                                                                                 (vert)</v>
      </c>
      <c r="C31" s="27">
        <f>VLOOKUP($A31,data!$A:$F,5,FALSE)</f>
        <v>1.5</v>
      </c>
      <c r="D31" s="62"/>
      <c r="E31" s="31">
        <f t="shared" si="0"/>
        <v>0</v>
      </c>
      <c r="F31" s="37">
        <v>1</v>
      </c>
    </row>
    <row r="32" spans="1:6" ht="15.75" customHeight="1" x14ac:dyDescent="0.2">
      <c r="A32" s="34" t="s">
        <v>180</v>
      </c>
      <c r="B32" s="26" t="str">
        <f>VLOOKUP($A32,data!$A:$F,2,FALSE)</f>
        <v>Taille crayon STABILO droitier bleu</v>
      </c>
      <c r="C32" s="27">
        <f>VLOOKUP($A32,data!$A:$F,5,FALSE)</f>
        <v>4</v>
      </c>
      <c r="D32" s="62"/>
      <c r="E32" s="31">
        <f t="shared" si="0"/>
        <v>0</v>
      </c>
      <c r="F32" s="212">
        <v>1</v>
      </c>
    </row>
    <row r="33" spans="1:7" ht="15.75" customHeight="1" x14ac:dyDescent="0.2">
      <c r="A33" s="34" t="s">
        <v>181</v>
      </c>
      <c r="B33" s="26" t="str">
        <f>VLOOKUP($A33,data!$A:$F,2,FALSE)</f>
        <v xml:space="preserve">                                       droitier orange</v>
      </c>
      <c r="C33" s="27">
        <f>VLOOKUP($A33,data!$A:$F,5,FALSE)</f>
        <v>4</v>
      </c>
      <c r="D33" s="62"/>
      <c r="E33" s="31">
        <f t="shared" si="0"/>
        <v>0</v>
      </c>
      <c r="F33" s="211"/>
    </row>
    <row r="34" spans="1:7" ht="15.75" customHeight="1" x14ac:dyDescent="0.2">
      <c r="A34" s="34" t="s">
        <v>182</v>
      </c>
      <c r="B34" s="26" t="str">
        <f>VLOOKUP($A34,data!$A:$F,2,FALSE)</f>
        <v xml:space="preserve">                                       droitier petrol</v>
      </c>
      <c r="C34" s="27">
        <f>VLOOKUP($A34,data!$A:$F,5,FALSE)</f>
        <v>4</v>
      </c>
      <c r="D34" s="62"/>
      <c r="E34" s="31">
        <f t="shared" si="0"/>
        <v>0</v>
      </c>
      <c r="F34" s="211"/>
    </row>
    <row r="35" spans="1:7" ht="15.75" customHeight="1" x14ac:dyDescent="0.2">
      <c r="A35" s="34" t="s">
        <v>183</v>
      </c>
      <c r="B35" s="26" t="str">
        <f>VLOOKUP($A35,data!$A:$F,2,FALSE)</f>
        <v xml:space="preserve">                                       droitier rose</v>
      </c>
      <c r="C35" s="27">
        <f>VLOOKUP($A35,data!$A:$F,5,FALSE)</f>
        <v>4</v>
      </c>
      <c r="D35" s="62"/>
      <c r="E35" s="31">
        <f t="shared" si="0"/>
        <v>0</v>
      </c>
      <c r="F35" s="211"/>
    </row>
    <row r="36" spans="1:7" ht="15.75" customHeight="1" x14ac:dyDescent="0.2">
      <c r="A36" s="34" t="s">
        <v>184</v>
      </c>
      <c r="B36" s="26" t="str">
        <f>VLOOKUP($A36,data!$A:$F,2,FALSE)</f>
        <v xml:space="preserve">                                       droitier vert</v>
      </c>
      <c r="C36" s="27">
        <f>VLOOKUP($A36,data!$A:$F,5,FALSE)</f>
        <v>4</v>
      </c>
      <c r="D36" s="62"/>
      <c r="E36" s="31">
        <f t="shared" si="0"/>
        <v>0</v>
      </c>
      <c r="F36" s="211"/>
    </row>
    <row r="37" spans="1:7" ht="15.75" customHeight="1" x14ac:dyDescent="0.2">
      <c r="A37" s="34" t="s">
        <v>185</v>
      </c>
      <c r="B37" s="26" t="str">
        <f>VLOOKUP($A37,data!$A:$F,2,FALSE)</f>
        <v xml:space="preserve">                                       gaucher bleu</v>
      </c>
      <c r="C37" s="27">
        <f>VLOOKUP($A37,data!$A:$F,5,FALSE)</f>
        <v>4</v>
      </c>
      <c r="D37" s="62"/>
      <c r="E37" s="31">
        <f t="shared" si="0"/>
        <v>0</v>
      </c>
      <c r="F37" s="211"/>
    </row>
    <row r="38" spans="1:7" ht="15.75" customHeight="1" x14ac:dyDescent="0.2">
      <c r="A38" s="34" t="s">
        <v>186</v>
      </c>
      <c r="B38" s="26" t="str">
        <f>VLOOKUP($A38,data!$A:$F,2,FALSE)</f>
        <v xml:space="preserve">                                       gaucher petrol</v>
      </c>
      <c r="C38" s="27">
        <f>VLOOKUP($A38,data!$A:$F,5,FALSE)</f>
        <v>4</v>
      </c>
      <c r="D38" s="62"/>
      <c r="E38" s="31">
        <f t="shared" si="0"/>
        <v>0</v>
      </c>
      <c r="F38" s="211"/>
    </row>
    <row r="39" spans="1:7" ht="15.75" customHeight="1" x14ac:dyDescent="0.2">
      <c r="A39" s="34" t="s">
        <v>187</v>
      </c>
      <c r="B39" s="26" t="str">
        <f>VLOOKUP($A39,data!$A:$F,2,FALSE)</f>
        <v xml:space="preserve">                                       gaucher rose</v>
      </c>
      <c r="C39" s="27">
        <f>VLOOKUP($A39,data!$A:$F,5,FALSE)</f>
        <v>4</v>
      </c>
      <c r="D39" s="62"/>
      <c r="E39" s="31">
        <f t="shared" si="0"/>
        <v>0</v>
      </c>
      <c r="F39" s="211"/>
    </row>
    <row r="40" spans="1:7" ht="15" x14ac:dyDescent="0.2">
      <c r="A40" s="34"/>
      <c r="B40" s="34"/>
      <c r="C40" s="34"/>
      <c r="D40" s="34"/>
      <c r="E40" s="34"/>
      <c r="F40" s="34"/>
      <c r="G40" s="34"/>
    </row>
    <row r="83" spans="2:6" ht="15.75" customHeight="1" x14ac:dyDescent="0.2">
      <c r="B83" s="32"/>
      <c r="C83" s="33"/>
      <c r="F83" s="35"/>
    </row>
    <row r="84" spans="2:6" ht="15.75" customHeight="1" x14ac:dyDescent="0.2">
      <c r="B84" s="32"/>
      <c r="C84" s="33"/>
      <c r="F84" s="35"/>
    </row>
    <row r="85" spans="2:6" ht="15.75" customHeight="1" x14ac:dyDescent="0.2">
      <c r="B85" s="32"/>
      <c r="C85" s="33"/>
      <c r="F85" s="35"/>
    </row>
    <row r="86" spans="2:6" ht="15.75" customHeight="1" x14ac:dyDescent="0.2">
      <c r="B86" s="32"/>
      <c r="C86" s="33"/>
      <c r="F86" s="35"/>
    </row>
    <row r="87" spans="2:6" ht="15.75" customHeight="1" x14ac:dyDescent="0.2">
      <c r="B87" s="32"/>
      <c r="C87" s="33"/>
      <c r="F87" s="35"/>
    </row>
    <row r="88" spans="2:6" ht="15.75" customHeight="1" x14ac:dyDescent="0.2">
      <c r="B88" s="32"/>
      <c r="C88" s="33"/>
      <c r="F88" s="35"/>
    </row>
    <row r="89" spans="2:6" ht="15.75" customHeight="1" x14ac:dyDescent="0.2">
      <c r="B89" s="32"/>
      <c r="C89" s="33"/>
      <c r="F89" s="35"/>
    </row>
    <row r="90" spans="2:6" ht="15.75" customHeight="1" x14ac:dyDescent="0.2">
      <c r="B90" s="32"/>
      <c r="C90" s="33"/>
      <c r="F90" s="35"/>
    </row>
    <row r="91" spans="2:6" ht="15.75" customHeight="1" x14ac:dyDescent="0.2">
      <c r="B91" s="32"/>
      <c r="C91" s="33"/>
      <c r="F91" s="35"/>
    </row>
    <row r="92" spans="2:6" ht="15.75" customHeight="1" x14ac:dyDescent="0.2">
      <c r="B92" s="32"/>
      <c r="C92" s="33"/>
      <c r="F92" s="35"/>
    </row>
    <row r="93" spans="2:6" ht="15.75" customHeight="1" x14ac:dyDescent="0.2">
      <c r="B93" s="32"/>
      <c r="C93" s="33"/>
      <c r="F93" s="35"/>
    </row>
    <row r="94" spans="2:6" ht="15.75" customHeight="1" x14ac:dyDescent="0.2">
      <c r="B94" s="32"/>
      <c r="C94" s="33"/>
      <c r="F94" s="35"/>
    </row>
    <row r="95" spans="2:6" ht="15.75" customHeight="1" x14ac:dyDescent="0.2">
      <c r="B95" s="32"/>
      <c r="C95" s="33"/>
      <c r="F95" s="35"/>
    </row>
    <row r="96" spans="2:6" ht="15.75" customHeight="1" x14ac:dyDescent="0.2">
      <c r="B96" s="32"/>
      <c r="C96" s="33"/>
      <c r="F96" s="35"/>
    </row>
    <row r="97" spans="2:6" ht="15.75" customHeight="1" x14ac:dyDescent="0.2">
      <c r="B97" s="32"/>
      <c r="C97" s="33"/>
      <c r="F97" s="35"/>
    </row>
    <row r="98" spans="2:6" ht="15.75" customHeight="1" x14ac:dyDescent="0.2">
      <c r="B98" s="32"/>
      <c r="C98" s="33"/>
      <c r="F98" s="35"/>
    </row>
    <row r="99" spans="2:6" ht="15.75" customHeight="1" x14ac:dyDescent="0.2">
      <c r="B99" s="32"/>
      <c r="C99" s="33"/>
      <c r="F99" s="35"/>
    </row>
    <row r="100" spans="2:6" ht="15.75" customHeight="1" x14ac:dyDescent="0.2">
      <c r="B100" s="32"/>
      <c r="C100" s="33"/>
      <c r="F100" s="35"/>
    </row>
    <row r="101" spans="2:6" ht="15.75" customHeight="1" x14ac:dyDescent="0.2">
      <c r="B101" s="32"/>
      <c r="C101" s="33"/>
      <c r="F101" s="35"/>
    </row>
    <row r="102" spans="2:6" ht="15.75" customHeight="1" x14ac:dyDescent="0.2">
      <c r="B102" s="32"/>
      <c r="C102" s="33"/>
      <c r="F102" s="35"/>
    </row>
    <row r="103" spans="2:6" ht="15.75" customHeight="1" x14ac:dyDescent="0.2">
      <c r="B103" s="32"/>
      <c r="C103" s="33"/>
      <c r="F103" s="35"/>
    </row>
    <row r="104" spans="2:6" ht="15.75" customHeight="1" x14ac:dyDescent="0.2">
      <c r="B104" s="32"/>
      <c r="C104" s="33"/>
      <c r="F104" s="35"/>
    </row>
    <row r="105" spans="2:6" ht="15.75" customHeight="1" x14ac:dyDescent="0.2">
      <c r="B105" s="32"/>
      <c r="C105" s="33"/>
      <c r="F105" s="35"/>
    </row>
    <row r="106" spans="2:6" ht="15.75" customHeight="1" x14ac:dyDescent="0.2">
      <c r="B106" s="32"/>
      <c r="C106" s="33"/>
      <c r="F106" s="35"/>
    </row>
    <row r="107" spans="2:6" ht="15.75" customHeight="1" x14ac:dyDescent="0.2">
      <c r="B107" s="32"/>
      <c r="C107" s="33"/>
      <c r="F107" s="35"/>
    </row>
    <row r="108" spans="2:6" ht="15.75" customHeight="1" x14ac:dyDescent="0.2">
      <c r="B108" s="32"/>
      <c r="C108" s="33"/>
      <c r="F108" s="35"/>
    </row>
    <row r="109" spans="2:6" ht="15.75" customHeight="1" x14ac:dyDescent="0.2">
      <c r="B109" s="32"/>
      <c r="C109" s="33"/>
      <c r="F109" s="35"/>
    </row>
    <row r="110" spans="2:6" ht="15.75" customHeight="1" x14ac:dyDescent="0.2">
      <c r="B110" s="32"/>
      <c r="C110" s="33"/>
      <c r="F110" s="35"/>
    </row>
    <row r="111" spans="2:6" ht="15.75" customHeight="1" x14ac:dyDescent="0.2">
      <c r="B111" s="32"/>
      <c r="C111" s="33"/>
      <c r="F111" s="35"/>
    </row>
    <row r="112" spans="2:6" ht="15.75" customHeight="1" x14ac:dyDescent="0.2">
      <c r="B112" s="32"/>
      <c r="C112" s="33"/>
      <c r="F112" s="35"/>
    </row>
    <row r="113" spans="2:6" ht="15.75" customHeight="1" x14ac:dyDescent="0.2">
      <c r="B113" s="32"/>
      <c r="C113" s="33"/>
      <c r="F113" s="35"/>
    </row>
    <row r="114" spans="2:6" ht="15.75" customHeight="1" x14ac:dyDescent="0.2">
      <c r="B114" s="32"/>
      <c r="C114" s="33"/>
      <c r="F114" s="35"/>
    </row>
    <row r="115" spans="2:6" ht="15.75" customHeight="1" x14ac:dyDescent="0.2">
      <c r="B115" s="32"/>
      <c r="C115" s="33"/>
      <c r="F115" s="35"/>
    </row>
    <row r="116" spans="2:6" ht="15.75" customHeight="1" x14ac:dyDescent="0.2">
      <c r="B116" s="32"/>
      <c r="C116" s="33"/>
      <c r="F116" s="35"/>
    </row>
    <row r="117" spans="2:6" ht="15.75" customHeight="1" x14ac:dyDescent="0.2">
      <c r="B117" s="32"/>
      <c r="C117" s="33"/>
      <c r="F117" s="35"/>
    </row>
    <row r="118" spans="2:6" ht="15.75" customHeight="1" x14ac:dyDescent="0.2">
      <c r="B118" s="32"/>
      <c r="C118" s="33"/>
      <c r="F118" s="35"/>
    </row>
    <row r="119" spans="2:6" ht="15.75" customHeight="1" x14ac:dyDescent="0.2">
      <c r="B119" s="32"/>
      <c r="C119" s="33"/>
      <c r="F119" s="35"/>
    </row>
    <row r="120" spans="2:6" ht="15.75" customHeight="1" x14ac:dyDescent="0.2">
      <c r="B120" s="32"/>
      <c r="C120" s="33"/>
      <c r="F120" s="35"/>
    </row>
    <row r="121" spans="2:6" ht="15.75" customHeight="1" x14ac:dyDescent="0.2">
      <c r="B121" s="32"/>
      <c r="C121" s="33"/>
      <c r="F121" s="35"/>
    </row>
    <row r="122" spans="2:6" ht="15.75" customHeight="1" x14ac:dyDescent="0.2">
      <c r="B122" s="32"/>
      <c r="C122" s="33"/>
      <c r="F122" s="35"/>
    </row>
    <row r="123" spans="2:6" ht="15.75" customHeight="1" x14ac:dyDescent="0.2">
      <c r="B123" s="32"/>
      <c r="C123" s="33"/>
      <c r="F123" s="35"/>
    </row>
    <row r="124" spans="2:6" ht="15.75" customHeight="1" x14ac:dyDescent="0.2">
      <c r="B124" s="32"/>
      <c r="C124" s="33"/>
      <c r="F124" s="35"/>
    </row>
    <row r="125" spans="2:6" ht="15.75" customHeight="1" x14ac:dyDescent="0.2">
      <c r="B125" s="32"/>
      <c r="C125" s="33"/>
      <c r="F125" s="35"/>
    </row>
    <row r="126" spans="2:6" ht="15.75" customHeight="1" x14ac:dyDescent="0.2">
      <c r="B126" s="32"/>
      <c r="C126" s="33"/>
      <c r="F126" s="35"/>
    </row>
    <row r="127" spans="2:6" ht="15.75" customHeight="1" x14ac:dyDescent="0.2">
      <c r="B127" s="32"/>
      <c r="C127" s="33"/>
      <c r="F127" s="35"/>
    </row>
    <row r="128" spans="2:6" ht="15.75" customHeight="1" x14ac:dyDescent="0.2">
      <c r="B128" s="32"/>
      <c r="C128" s="33"/>
      <c r="F128" s="35"/>
    </row>
    <row r="129" spans="2:6" ht="15.75" customHeight="1" x14ac:dyDescent="0.2">
      <c r="B129" s="32"/>
      <c r="C129" s="33"/>
      <c r="F129" s="35"/>
    </row>
    <row r="130" spans="2:6" ht="15.75" customHeight="1" x14ac:dyDescent="0.2">
      <c r="B130" s="32"/>
      <c r="C130" s="33"/>
      <c r="F130" s="35"/>
    </row>
    <row r="131" spans="2:6" ht="15.75" customHeight="1" x14ac:dyDescent="0.2">
      <c r="B131" s="32"/>
      <c r="C131" s="33"/>
      <c r="F131" s="35"/>
    </row>
    <row r="132" spans="2:6" ht="15.75" customHeight="1" x14ac:dyDescent="0.2">
      <c r="B132" s="32"/>
      <c r="C132" s="33"/>
      <c r="F132" s="35"/>
    </row>
    <row r="133" spans="2:6" ht="15.75" customHeight="1" x14ac:dyDescent="0.2">
      <c r="B133" s="32"/>
      <c r="C133" s="33"/>
      <c r="F133" s="35"/>
    </row>
    <row r="134" spans="2:6" ht="15.75" customHeight="1" x14ac:dyDescent="0.2">
      <c r="B134" s="32"/>
      <c r="C134" s="33"/>
      <c r="F134" s="35"/>
    </row>
    <row r="135" spans="2:6" ht="15.75" customHeight="1" x14ac:dyDescent="0.2">
      <c r="B135" s="32"/>
      <c r="C135" s="33"/>
      <c r="F135" s="35"/>
    </row>
    <row r="136" spans="2:6" ht="15.75" customHeight="1" x14ac:dyDescent="0.2">
      <c r="B136" s="32"/>
      <c r="C136" s="33"/>
      <c r="F136" s="35"/>
    </row>
    <row r="137" spans="2:6" ht="15.75" customHeight="1" x14ac:dyDescent="0.2">
      <c r="B137" s="32"/>
      <c r="C137" s="33"/>
      <c r="F137" s="35"/>
    </row>
    <row r="138" spans="2:6" ht="15.75" customHeight="1" x14ac:dyDescent="0.2">
      <c r="B138" s="32"/>
      <c r="C138" s="33"/>
      <c r="F138" s="35"/>
    </row>
    <row r="139" spans="2:6" ht="15.75" customHeight="1" x14ac:dyDescent="0.2">
      <c r="B139" s="32"/>
      <c r="C139" s="33"/>
      <c r="F139" s="35"/>
    </row>
    <row r="140" spans="2:6" ht="15.75" customHeight="1" x14ac:dyDescent="0.2">
      <c r="B140" s="32"/>
      <c r="C140" s="33"/>
      <c r="F140" s="35"/>
    </row>
    <row r="141" spans="2:6" ht="15.75" customHeight="1" x14ac:dyDescent="0.2">
      <c r="B141" s="32"/>
      <c r="C141" s="33"/>
      <c r="F141" s="35"/>
    </row>
    <row r="142" spans="2:6" ht="15.75" customHeight="1" x14ac:dyDescent="0.2">
      <c r="B142" s="32"/>
      <c r="C142" s="33"/>
      <c r="F142" s="35"/>
    </row>
    <row r="143" spans="2:6" ht="15.75" customHeight="1" x14ac:dyDescent="0.2">
      <c r="B143" s="32"/>
      <c r="C143" s="33"/>
      <c r="F143" s="35"/>
    </row>
    <row r="144" spans="2:6" ht="15.75" customHeight="1" x14ac:dyDescent="0.2">
      <c r="B144" s="32"/>
      <c r="C144" s="33"/>
      <c r="F144" s="35"/>
    </row>
    <row r="145" spans="2:6" ht="15.75" customHeight="1" x14ac:dyDescent="0.2">
      <c r="B145" s="32"/>
      <c r="C145" s="33"/>
      <c r="F145" s="35"/>
    </row>
    <row r="146" spans="2:6" ht="15.75" customHeight="1" x14ac:dyDescent="0.2">
      <c r="B146" s="32"/>
      <c r="C146" s="33"/>
      <c r="F146" s="35"/>
    </row>
    <row r="147" spans="2:6" ht="15.75" customHeight="1" x14ac:dyDescent="0.2">
      <c r="B147" s="32"/>
      <c r="C147" s="33"/>
      <c r="F147" s="35"/>
    </row>
    <row r="148" spans="2:6" ht="15.75" customHeight="1" x14ac:dyDescent="0.2">
      <c r="B148" s="32"/>
      <c r="C148" s="33"/>
      <c r="F148" s="35"/>
    </row>
    <row r="149" spans="2:6" ht="15.75" customHeight="1" x14ac:dyDescent="0.2">
      <c r="B149" s="32"/>
      <c r="C149" s="33"/>
      <c r="F149" s="35"/>
    </row>
    <row r="150" spans="2:6" ht="15.75" customHeight="1" x14ac:dyDescent="0.2">
      <c r="B150" s="32"/>
      <c r="C150" s="33"/>
      <c r="F150" s="35"/>
    </row>
    <row r="151" spans="2:6" ht="15.75" customHeight="1" x14ac:dyDescent="0.2">
      <c r="B151" s="32"/>
      <c r="C151" s="33"/>
      <c r="F151" s="35"/>
    </row>
    <row r="152" spans="2:6" ht="15.75" customHeight="1" x14ac:dyDescent="0.2">
      <c r="B152" s="32"/>
      <c r="C152" s="33"/>
      <c r="F152" s="35"/>
    </row>
    <row r="153" spans="2:6" ht="15.75" customHeight="1" x14ac:dyDescent="0.2">
      <c r="B153" s="32"/>
      <c r="C153" s="33"/>
      <c r="F153" s="35"/>
    </row>
    <row r="154" spans="2:6" ht="15.75" customHeight="1" x14ac:dyDescent="0.2">
      <c r="B154" s="32"/>
      <c r="C154" s="33"/>
      <c r="F154" s="35"/>
    </row>
    <row r="155" spans="2:6" ht="15.75" customHeight="1" x14ac:dyDescent="0.2">
      <c r="B155" s="32"/>
      <c r="C155" s="33"/>
      <c r="F155" s="35"/>
    </row>
    <row r="156" spans="2:6" ht="15.75" customHeight="1" x14ac:dyDescent="0.2">
      <c r="B156" s="32"/>
      <c r="C156" s="33"/>
      <c r="F156" s="35"/>
    </row>
    <row r="157" spans="2:6" ht="15.75" customHeight="1" x14ac:dyDescent="0.2">
      <c r="B157" s="32"/>
      <c r="C157" s="33"/>
      <c r="F157" s="35"/>
    </row>
    <row r="158" spans="2:6" ht="15.75" customHeight="1" x14ac:dyDescent="0.2">
      <c r="B158" s="32"/>
      <c r="C158" s="33"/>
      <c r="F158" s="35"/>
    </row>
    <row r="159" spans="2:6" ht="15.75" customHeight="1" x14ac:dyDescent="0.2">
      <c r="B159" s="32"/>
      <c r="C159" s="33"/>
      <c r="F159" s="35"/>
    </row>
    <row r="160" spans="2:6" ht="15.75" customHeight="1" x14ac:dyDescent="0.2">
      <c r="B160" s="32"/>
      <c r="C160" s="33"/>
      <c r="F160" s="35"/>
    </row>
    <row r="161" spans="2:6" ht="15.75" customHeight="1" x14ac:dyDescent="0.2">
      <c r="B161" s="32"/>
      <c r="C161" s="33"/>
      <c r="F161" s="35"/>
    </row>
    <row r="162" spans="2:6" ht="15.75" customHeight="1" x14ac:dyDescent="0.2">
      <c r="B162" s="32"/>
      <c r="C162" s="33"/>
      <c r="F162" s="35"/>
    </row>
    <row r="163" spans="2:6" ht="15.75" customHeight="1" x14ac:dyDescent="0.2">
      <c r="B163" s="32"/>
      <c r="C163" s="33"/>
      <c r="F163" s="35"/>
    </row>
    <row r="164" spans="2:6" ht="15.75" customHeight="1" x14ac:dyDescent="0.2">
      <c r="B164" s="32"/>
      <c r="C164" s="33"/>
      <c r="F164" s="35"/>
    </row>
    <row r="165" spans="2:6" ht="15.75" customHeight="1" x14ac:dyDescent="0.2">
      <c r="B165" s="32"/>
      <c r="C165" s="33"/>
      <c r="F165" s="35"/>
    </row>
    <row r="166" spans="2:6" ht="15.75" customHeight="1" x14ac:dyDescent="0.2">
      <c r="B166" s="32"/>
      <c r="C166" s="33"/>
      <c r="F166" s="35"/>
    </row>
    <row r="167" spans="2:6" ht="15.75" customHeight="1" x14ac:dyDescent="0.2">
      <c r="B167" s="32"/>
      <c r="C167" s="33"/>
      <c r="F167" s="35"/>
    </row>
    <row r="168" spans="2:6" ht="15.75" customHeight="1" x14ac:dyDescent="0.2">
      <c r="B168" s="32"/>
      <c r="C168" s="33"/>
      <c r="F168" s="35"/>
    </row>
    <row r="169" spans="2:6" ht="15.75" customHeight="1" x14ac:dyDescent="0.2">
      <c r="B169" s="32"/>
      <c r="C169" s="33"/>
      <c r="F169" s="35"/>
    </row>
    <row r="170" spans="2:6" ht="15.75" customHeight="1" x14ac:dyDescent="0.2">
      <c r="B170" s="32"/>
      <c r="C170" s="33"/>
      <c r="F170" s="35"/>
    </row>
    <row r="171" spans="2:6" ht="15.75" customHeight="1" x14ac:dyDescent="0.2">
      <c r="B171" s="32"/>
      <c r="C171" s="33"/>
      <c r="F171" s="35"/>
    </row>
    <row r="172" spans="2:6" ht="15.75" customHeight="1" x14ac:dyDescent="0.2">
      <c r="B172" s="32"/>
      <c r="C172" s="33"/>
      <c r="F172" s="35"/>
    </row>
    <row r="173" spans="2:6" ht="15.75" customHeight="1" x14ac:dyDescent="0.2">
      <c r="B173" s="32"/>
      <c r="C173" s="33"/>
      <c r="F173" s="35"/>
    </row>
    <row r="174" spans="2:6" ht="15.75" customHeight="1" x14ac:dyDescent="0.2">
      <c r="B174" s="32"/>
      <c r="C174" s="33"/>
      <c r="F174" s="35"/>
    </row>
    <row r="175" spans="2:6" ht="15.75" customHeight="1" x14ac:dyDescent="0.2">
      <c r="B175" s="32"/>
      <c r="C175" s="33"/>
      <c r="F175" s="35"/>
    </row>
    <row r="176" spans="2:6" ht="15.75" customHeight="1" x14ac:dyDescent="0.2">
      <c r="B176" s="32"/>
      <c r="C176" s="33"/>
      <c r="F176" s="35"/>
    </row>
    <row r="177" spans="2:6" ht="15.75" customHeight="1" x14ac:dyDescent="0.2">
      <c r="B177" s="32"/>
      <c r="C177" s="33"/>
      <c r="F177" s="35"/>
    </row>
    <row r="178" spans="2:6" ht="15.75" customHeight="1" x14ac:dyDescent="0.2">
      <c r="B178" s="32"/>
      <c r="C178" s="33"/>
      <c r="F178" s="35"/>
    </row>
    <row r="179" spans="2:6" ht="15.75" customHeight="1" x14ac:dyDescent="0.2">
      <c r="B179" s="32"/>
      <c r="C179" s="33"/>
      <c r="F179" s="35"/>
    </row>
    <row r="180" spans="2:6" ht="15.75" customHeight="1" x14ac:dyDescent="0.2">
      <c r="B180" s="32"/>
      <c r="C180" s="33"/>
      <c r="F180" s="35"/>
    </row>
    <row r="181" spans="2:6" ht="15.75" customHeight="1" x14ac:dyDescent="0.2">
      <c r="B181" s="32"/>
      <c r="C181" s="33"/>
      <c r="F181" s="35"/>
    </row>
    <row r="182" spans="2:6" ht="15.75" customHeight="1" x14ac:dyDescent="0.2">
      <c r="B182" s="32"/>
      <c r="C182" s="33"/>
      <c r="F182" s="35"/>
    </row>
    <row r="183" spans="2:6" ht="15.75" customHeight="1" x14ac:dyDescent="0.2">
      <c r="B183" s="32"/>
      <c r="C183" s="33"/>
      <c r="F183" s="35"/>
    </row>
    <row r="184" spans="2:6" ht="15.75" customHeight="1" x14ac:dyDescent="0.2">
      <c r="B184" s="32"/>
      <c r="C184" s="33"/>
      <c r="F184" s="35"/>
    </row>
    <row r="185" spans="2:6" ht="15.75" customHeight="1" x14ac:dyDescent="0.2">
      <c r="B185" s="32"/>
      <c r="C185" s="33"/>
      <c r="F185" s="35"/>
    </row>
    <row r="186" spans="2:6" ht="15.75" customHeight="1" x14ac:dyDescent="0.2">
      <c r="B186" s="32"/>
      <c r="C186" s="33"/>
      <c r="F186" s="35"/>
    </row>
    <row r="187" spans="2:6" ht="15.75" customHeight="1" x14ac:dyDescent="0.2">
      <c r="B187" s="32"/>
      <c r="C187" s="33"/>
      <c r="F187" s="35"/>
    </row>
    <row r="188" spans="2:6" ht="15.75" customHeight="1" x14ac:dyDescent="0.2">
      <c r="B188" s="32"/>
      <c r="C188" s="33"/>
      <c r="F188" s="35"/>
    </row>
    <row r="189" spans="2:6" ht="15.75" customHeight="1" x14ac:dyDescent="0.2">
      <c r="B189" s="32"/>
      <c r="C189" s="33"/>
      <c r="F189" s="35"/>
    </row>
    <row r="190" spans="2:6" ht="15.75" customHeight="1" x14ac:dyDescent="0.2">
      <c r="B190" s="32"/>
      <c r="C190" s="33"/>
      <c r="F190" s="35"/>
    </row>
    <row r="191" spans="2:6" ht="15.75" customHeight="1" x14ac:dyDescent="0.2">
      <c r="B191" s="32"/>
      <c r="C191" s="33"/>
      <c r="F191" s="35"/>
    </row>
    <row r="192" spans="2:6" ht="15.75" customHeight="1" x14ac:dyDescent="0.2">
      <c r="B192" s="32"/>
      <c r="C192" s="33"/>
      <c r="F192" s="35"/>
    </row>
    <row r="193" spans="2:6" ht="15.75" customHeight="1" x14ac:dyDescent="0.2">
      <c r="B193" s="32"/>
      <c r="C193" s="33"/>
      <c r="F193" s="35"/>
    </row>
    <row r="194" spans="2:6" ht="15.75" customHeight="1" x14ac:dyDescent="0.2">
      <c r="B194" s="32"/>
      <c r="C194" s="33"/>
      <c r="F194" s="35"/>
    </row>
    <row r="195" spans="2:6" ht="15.75" customHeight="1" x14ac:dyDescent="0.2">
      <c r="B195" s="32"/>
      <c r="C195" s="33"/>
      <c r="F195" s="35"/>
    </row>
    <row r="196" spans="2:6" ht="15.75" customHeight="1" x14ac:dyDescent="0.2">
      <c r="B196" s="32"/>
      <c r="C196" s="33"/>
      <c r="F196" s="35"/>
    </row>
    <row r="197" spans="2:6" ht="15.75" customHeight="1" x14ac:dyDescent="0.2">
      <c r="B197" s="32"/>
      <c r="C197" s="33"/>
      <c r="F197" s="35"/>
    </row>
    <row r="198" spans="2:6" ht="15.75" customHeight="1" x14ac:dyDescent="0.2">
      <c r="B198" s="32"/>
      <c r="C198" s="33"/>
      <c r="F198" s="35"/>
    </row>
    <row r="199" spans="2:6" ht="15.75" customHeight="1" x14ac:dyDescent="0.2">
      <c r="B199" s="32"/>
      <c r="C199" s="33"/>
      <c r="F199" s="35"/>
    </row>
    <row r="200" spans="2:6" ht="15.75" customHeight="1" x14ac:dyDescent="0.2">
      <c r="B200" s="32"/>
      <c r="C200" s="33"/>
      <c r="F200" s="35"/>
    </row>
    <row r="201" spans="2:6" ht="15.75" customHeight="1" x14ac:dyDescent="0.2">
      <c r="B201" s="32"/>
      <c r="C201" s="33"/>
      <c r="F201" s="35"/>
    </row>
    <row r="202" spans="2:6" ht="15.75" customHeight="1" x14ac:dyDescent="0.2">
      <c r="B202" s="32"/>
      <c r="C202" s="33"/>
      <c r="F202" s="35"/>
    </row>
    <row r="203" spans="2:6" ht="15.75" customHeight="1" x14ac:dyDescent="0.2">
      <c r="B203" s="32"/>
      <c r="C203" s="33"/>
      <c r="F203" s="35"/>
    </row>
    <row r="204" spans="2:6" ht="15.75" customHeight="1" x14ac:dyDescent="0.2">
      <c r="B204" s="32"/>
      <c r="C204" s="33"/>
      <c r="F204" s="35"/>
    </row>
    <row r="205" spans="2:6" ht="15.75" customHeight="1" x14ac:dyDescent="0.2">
      <c r="B205" s="32"/>
      <c r="C205" s="33"/>
      <c r="F205" s="35"/>
    </row>
    <row r="206" spans="2:6" ht="15.75" customHeight="1" x14ac:dyDescent="0.2">
      <c r="B206" s="32"/>
      <c r="C206" s="33"/>
      <c r="F206" s="35"/>
    </row>
    <row r="207" spans="2:6" ht="15.75" customHeight="1" x14ac:dyDescent="0.2">
      <c r="B207" s="32"/>
      <c r="C207" s="33"/>
      <c r="F207" s="35"/>
    </row>
    <row r="208" spans="2:6" ht="15.75" customHeight="1" x14ac:dyDescent="0.2">
      <c r="B208" s="32"/>
      <c r="C208" s="33"/>
      <c r="F208" s="35"/>
    </row>
    <row r="209" spans="2:6" ht="15.75" customHeight="1" x14ac:dyDescent="0.2">
      <c r="B209" s="32"/>
      <c r="C209" s="33"/>
      <c r="F209" s="35"/>
    </row>
    <row r="210" spans="2:6" ht="15.75" customHeight="1" x14ac:dyDescent="0.2">
      <c r="B210" s="32"/>
      <c r="C210" s="33"/>
      <c r="F210" s="35"/>
    </row>
    <row r="211" spans="2:6" ht="15.75" customHeight="1" x14ac:dyDescent="0.2">
      <c r="B211" s="32"/>
      <c r="C211" s="33"/>
      <c r="F211" s="35"/>
    </row>
    <row r="212" spans="2:6" ht="15.75" customHeight="1" x14ac:dyDescent="0.2">
      <c r="B212" s="32"/>
      <c r="C212" s="33"/>
      <c r="F212" s="35"/>
    </row>
    <row r="213" spans="2:6" ht="15.75" customHeight="1" x14ac:dyDescent="0.2">
      <c r="B213" s="32"/>
      <c r="C213" s="33"/>
      <c r="F213" s="35"/>
    </row>
    <row r="214" spans="2:6" ht="15.75" customHeight="1" x14ac:dyDescent="0.2">
      <c r="B214" s="32"/>
      <c r="C214" s="33"/>
      <c r="F214" s="35"/>
    </row>
    <row r="215" spans="2:6" ht="15.75" customHeight="1" x14ac:dyDescent="0.2">
      <c r="B215" s="32"/>
      <c r="C215" s="33"/>
      <c r="F215" s="35"/>
    </row>
    <row r="216" spans="2:6" ht="15.75" customHeight="1" x14ac:dyDescent="0.2">
      <c r="B216" s="32"/>
      <c r="C216" s="33"/>
      <c r="F216" s="35"/>
    </row>
    <row r="217" spans="2:6" ht="15.75" customHeight="1" x14ac:dyDescent="0.2">
      <c r="B217" s="32"/>
      <c r="C217" s="33"/>
      <c r="F217" s="35"/>
    </row>
    <row r="218" spans="2:6" ht="15.75" customHeight="1" x14ac:dyDescent="0.2">
      <c r="B218" s="32"/>
      <c r="C218" s="33"/>
      <c r="F218" s="35"/>
    </row>
    <row r="219" spans="2:6" ht="15.75" customHeight="1" x14ac:dyDescent="0.2">
      <c r="B219" s="32"/>
      <c r="C219" s="33"/>
      <c r="F219" s="35"/>
    </row>
    <row r="220" spans="2:6" ht="15.75" customHeight="1" x14ac:dyDescent="0.2">
      <c r="B220" s="32"/>
      <c r="C220" s="33"/>
      <c r="F220" s="35"/>
    </row>
    <row r="221" spans="2:6" ht="15.75" customHeight="1" x14ac:dyDescent="0.2">
      <c r="B221" s="32"/>
      <c r="C221" s="33"/>
      <c r="F221" s="35"/>
    </row>
    <row r="222" spans="2:6" ht="15.75" customHeight="1" x14ac:dyDescent="0.2">
      <c r="B222" s="32"/>
      <c r="C222" s="33"/>
      <c r="F222" s="35"/>
    </row>
    <row r="223" spans="2:6" ht="15.75" customHeight="1" x14ac:dyDescent="0.2">
      <c r="B223" s="32"/>
      <c r="C223" s="33"/>
      <c r="F223" s="35"/>
    </row>
    <row r="224" spans="2:6" ht="15.75" customHeight="1" x14ac:dyDescent="0.2">
      <c r="B224" s="32"/>
      <c r="C224" s="33"/>
      <c r="F224" s="35"/>
    </row>
    <row r="225" spans="2:6" ht="15.75" customHeight="1" x14ac:dyDescent="0.2">
      <c r="B225" s="32"/>
      <c r="C225" s="33"/>
      <c r="F225" s="35"/>
    </row>
    <row r="226" spans="2:6" ht="15.75" customHeight="1" x14ac:dyDescent="0.2">
      <c r="B226" s="32"/>
      <c r="C226" s="33"/>
      <c r="F226" s="35"/>
    </row>
    <row r="227" spans="2:6" ht="15.75" customHeight="1" x14ac:dyDescent="0.2">
      <c r="B227" s="32"/>
      <c r="C227" s="33"/>
      <c r="F227" s="35"/>
    </row>
    <row r="228" spans="2:6" ht="15.75" customHeight="1" x14ac:dyDescent="0.2">
      <c r="B228" s="32"/>
      <c r="C228" s="33"/>
      <c r="F228" s="35"/>
    </row>
    <row r="229" spans="2:6" ht="15.75" customHeight="1" x14ac:dyDescent="0.2">
      <c r="B229" s="32"/>
      <c r="C229" s="33"/>
      <c r="F229" s="35"/>
    </row>
    <row r="230" spans="2:6" ht="15.75" customHeight="1" x14ac:dyDescent="0.2">
      <c r="B230" s="32"/>
      <c r="C230" s="33"/>
      <c r="F230" s="35"/>
    </row>
    <row r="231" spans="2:6" ht="15.75" customHeight="1" x14ac:dyDescent="0.2">
      <c r="B231" s="32"/>
      <c r="C231" s="33"/>
      <c r="F231" s="35"/>
    </row>
    <row r="232" spans="2:6" ht="15.75" customHeight="1" x14ac:dyDescent="0.2">
      <c r="B232" s="32"/>
      <c r="C232" s="33"/>
      <c r="F232" s="35"/>
    </row>
    <row r="233" spans="2:6" ht="15.75" customHeight="1" x14ac:dyDescent="0.2">
      <c r="B233" s="32"/>
      <c r="C233" s="33"/>
      <c r="F233" s="35"/>
    </row>
    <row r="234" spans="2:6" ht="15.75" customHeight="1" x14ac:dyDescent="0.2">
      <c r="B234" s="32"/>
      <c r="C234" s="33"/>
      <c r="F234" s="35"/>
    </row>
    <row r="235" spans="2:6" ht="15.75" customHeight="1" x14ac:dyDescent="0.2">
      <c r="B235" s="32"/>
      <c r="C235" s="33"/>
      <c r="F235" s="35"/>
    </row>
    <row r="236" spans="2:6" ht="15.75" customHeight="1" x14ac:dyDescent="0.2">
      <c r="B236" s="32"/>
      <c r="C236" s="33"/>
      <c r="F236" s="35"/>
    </row>
    <row r="237" spans="2:6" ht="15.75" customHeight="1" x14ac:dyDescent="0.2">
      <c r="B237" s="32"/>
      <c r="C237" s="33"/>
      <c r="F237" s="35"/>
    </row>
    <row r="238" spans="2:6" ht="15.75" customHeight="1" x14ac:dyDescent="0.2">
      <c r="B238" s="32"/>
      <c r="C238" s="33"/>
      <c r="F238" s="35"/>
    </row>
    <row r="239" spans="2:6" ht="15.75" customHeight="1" x14ac:dyDescent="0.2">
      <c r="B239" s="32"/>
      <c r="C239" s="33"/>
      <c r="F239" s="35"/>
    </row>
    <row r="240" spans="2:6" ht="15.75" customHeight="1" x14ac:dyDescent="0.2">
      <c r="B240" s="32"/>
      <c r="C240" s="33"/>
      <c r="F240" s="35"/>
    </row>
    <row r="241" spans="2:6" ht="15.75" customHeight="1" x14ac:dyDescent="0.2">
      <c r="B241" s="32"/>
      <c r="C241" s="33"/>
      <c r="F241" s="35"/>
    </row>
    <row r="242" spans="2:6" ht="15.75" customHeight="1" x14ac:dyDescent="0.2">
      <c r="B242" s="32"/>
      <c r="C242" s="33"/>
      <c r="F242" s="35"/>
    </row>
    <row r="243" spans="2:6" ht="15.75" customHeight="1" x14ac:dyDescent="0.2">
      <c r="B243" s="32"/>
      <c r="C243" s="33"/>
      <c r="F243" s="35"/>
    </row>
    <row r="244" spans="2:6" ht="15.75" customHeight="1" x14ac:dyDescent="0.2">
      <c r="B244" s="32"/>
      <c r="C244" s="33"/>
      <c r="F244" s="35"/>
    </row>
    <row r="245" spans="2:6" ht="15.75" customHeight="1" x14ac:dyDescent="0.2">
      <c r="B245" s="32"/>
      <c r="C245" s="33"/>
      <c r="F245" s="35"/>
    </row>
    <row r="246" spans="2:6" ht="15.75" customHeight="1" x14ac:dyDescent="0.2">
      <c r="B246" s="32"/>
      <c r="C246" s="33"/>
      <c r="F246" s="35"/>
    </row>
    <row r="247" spans="2:6" ht="15.75" customHeight="1" x14ac:dyDescent="0.2">
      <c r="B247" s="32"/>
      <c r="C247" s="33"/>
      <c r="F247" s="35"/>
    </row>
    <row r="248" spans="2:6" ht="15.75" customHeight="1" x14ac:dyDescent="0.2">
      <c r="B248" s="32"/>
      <c r="C248" s="33"/>
      <c r="F248" s="35"/>
    </row>
    <row r="249" spans="2:6" ht="15.75" customHeight="1" x14ac:dyDescent="0.2">
      <c r="B249" s="32"/>
      <c r="C249" s="33"/>
      <c r="F249" s="35"/>
    </row>
    <row r="250" spans="2:6" ht="15.75" customHeight="1" x14ac:dyDescent="0.2">
      <c r="B250" s="32"/>
      <c r="C250" s="33"/>
      <c r="F250" s="35"/>
    </row>
    <row r="251" spans="2:6" ht="15.75" customHeight="1" x14ac:dyDescent="0.2">
      <c r="B251" s="32"/>
      <c r="C251" s="33"/>
      <c r="F251" s="35"/>
    </row>
    <row r="252" spans="2:6" ht="15.75" customHeight="1" x14ac:dyDescent="0.2">
      <c r="B252" s="32"/>
      <c r="C252" s="33"/>
      <c r="F252" s="35"/>
    </row>
    <row r="253" spans="2:6" ht="15.75" customHeight="1" x14ac:dyDescent="0.2">
      <c r="B253" s="32"/>
      <c r="C253" s="33"/>
      <c r="F253" s="35"/>
    </row>
    <row r="254" spans="2:6" ht="15.75" customHeight="1" x14ac:dyDescent="0.2">
      <c r="B254" s="32"/>
      <c r="C254" s="33"/>
      <c r="F254" s="35"/>
    </row>
    <row r="255" spans="2:6" ht="15.75" customHeight="1" x14ac:dyDescent="0.2">
      <c r="B255" s="32"/>
      <c r="C255" s="33"/>
      <c r="F255" s="35"/>
    </row>
    <row r="256" spans="2:6" ht="15.75" customHeight="1" x14ac:dyDescent="0.2">
      <c r="B256" s="32"/>
      <c r="C256" s="33"/>
      <c r="F256" s="35"/>
    </row>
    <row r="257" spans="2:6" ht="15.75" customHeight="1" x14ac:dyDescent="0.2">
      <c r="B257" s="32"/>
      <c r="C257" s="33"/>
      <c r="F257" s="35"/>
    </row>
    <row r="258" spans="2:6" ht="15.75" customHeight="1" x14ac:dyDescent="0.2">
      <c r="B258" s="32"/>
      <c r="C258" s="33"/>
      <c r="F258" s="35"/>
    </row>
    <row r="259" spans="2:6" ht="15.75" customHeight="1" x14ac:dyDescent="0.2">
      <c r="B259" s="32"/>
      <c r="C259" s="33"/>
      <c r="F259" s="35"/>
    </row>
    <row r="260" spans="2:6" ht="15.75" customHeight="1" x14ac:dyDescent="0.2">
      <c r="B260" s="32"/>
      <c r="C260" s="33"/>
      <c r="F260" s="35"/>
    </row>
    <row r="261" spans="2:6" ht="15.75" customHeight="1" x14ac:dyDescent="0.2">
      <c r="B261" s="32"/>
      <c r="C261" s="33"/>
      <c r="F261" s="35"/>
    </row>
    <row r="262" spans="2:6" ht="15.75" customHeight="1" x14ac:dyDescent="0.2">
      <c r="B262" s="32"/>
      <c r="C262" s="33"/>
      <c r="F262" s="35"/>
    </row>
    <row r="263" spans="2:6" ht="15.75" customHeight="1" x14ac:dyDescent="0.2">
      <c r="B263" s="32"/>
      <c r="C263" s="33"/>
      <c r="F263" s="35"/>
    </row>
    <row r="264" spans="2:6" ht="15.75" customHeight="1" x14ac:dyDescent="0.2">
      <c r="B264" s="32"/>
      <c r="C264" s="33"/>
      <c r="F264" s="35"/>
    </row>
    <row r="265" spans="2:6" ht="15.75" customHeight="1" x14ac:dyDescent="0.2">
      <c r="B265" s="32"/>
      <c r="C265" s="33"/>
      <c r="F265" s="35"/>
    </row>
    <row r="266" spans="2:6" ht="15.75" customHeight="1" x14ac:dyDescent="0.2">
      <c r="B266" s="32"/>
      <c r="C266" s="33"/>
      <c r="F266" s="35"/>
    </row>
    <row r="267" spans="2:6" ht="15.75" customHeight="1" x14ac:dyDescent="0.2">
      <c r="B267" s="32"/>
      <c r="C267" s="33"/>
      <c r="F267" s="35"/>
    </row>
    <row r="268" spans="2:6" ht="15.75" customHeight="1" x14ac:dyDescent="0.2">
      <c r="B268" s="32"/>
      <c r="C268" s="33"/>
      <c r="F268" s="35"/>
    </row>
    <row r="269" spans="2:6" ht="15.75" customHeight="1" x14ac:dyDescent="0.2">
      <c r="B269" s="32"/>
      <c r="C269" s="33"/>
      <c r="F269" s="35"/>
    </row>
    <row r="270" spans="2:6" ht="15.75" customHeight="1" x14ac:dyDescent="0.2">
      <c r="B270" s="32"/>
      <c r="C270" s="33"/>
      <c r="F270" s="35"/>
    </row>
    <row r="271" spans="2:6" ht="15.75" customHeight="1" x14ac:dyDescent="0.2">
      <c r="B271" s="32"/>
      <c r="C271" s="33"/>
      <c r="F271" s="35"/>
    </row>
    <row r="272" spans="2:6" ht="15.75" customHeight="1" x14ac:dyDescent="0.2">
      <c r="B272" s="32"/>
      <c r="C272" s="33"/>
      <c r="F272" s="35"/>
    </row>
    <row r="273" spans="2:6" ht="15.75" customHeight="1" x14ac:dyDescent="0.2">
      <c r="B273" s="32"/>
      <c r="C273" s="33"/>
      <c r="F273" s="35"/>
    </row>
    <row r="274" spans="2:6" ht="15.75" customHeight="1" x14ac:dyDescent="0.2">
      <c r="B274" s="32"/>
      <c r="C274" s="33"/>
      <c r="F274" s="35"/>
    </row>
    <row r="275" spans="2:6" ht="15.75" customHeight="1" x14ac:dyDescent="0.2">
      <c r="B275" s="32"/>
      <c r="C275" s="33"/>
      <c r="F275" s="35"/>
    </row>
    <row r="276" spans="2:6" ht="15.75" customHeight="1" x14ac:dyDescent="0.2">
      <c r="B276" s="32"/>
      <c r="C276" s="33"/>
      <c r="F276" s="35"/>
    </row>
    <row r="277" spans="2:6" ht="15.75" customHeight="1" x14ac:dyDescent="0.2">
      <c r="B277" s="32"/>
      <c r="C277" s="33"/>
      <c r="F277" s="35"/>
    </row>
    <row r="278" spans="2:6" ht="15.75" customHeight="1" x14ac:dyDescent="0.2">
      <c r="B278" s="32"/>
      <c r="C278" s="33"/>
      <c r="F278" s="35"/>
    </row>
    <row r="279" spans="2:6" ht="15.75" customHeight="1" x14ac:dyDescent="0.2">
      <c r="B279" s="32"/>
      <c r="C279" s="33"/>
      <c r="F279" s="35"/>
    </row>
    <row r="280" spans="2:6" ht="15.75" customHeight="1" x14ac:dyDescent="0.2">
      <c r="B280" s="32"/>
      <c r="C280" s="33"/>
      <c r="F280" s="35"/>
    </row>
    <row r="281" spans="2:6" ht="15.75" customHeight="1" x14ac:dyDescent="0.2">
      <c r="B281" s="32"/>
      <c r="C281" s="33"/>
      <c r="F281" s="35"/>
    </row>
    <row r="282" spans="2:6" ht="15.75" customHeight="1" x14ac:dyDescent="0.2">
      <c r="B282" s="32"/>
      <c r="C282" s="33"/>
      <c r="F282" s="35"/>
    </row>
    <row r="283" spans="2:6" ht="15.75" customHeight="1" x14ac:dyDescent="0.2">
      <c r="B283" s="32"/>
      <c r="C283" s="33"/>
      <c r="F283" s="35"/>
    </row>
    <row r="284" spans="2:6" ht="15.75" customHeight="1" x14ac:dyDescent="0.2">
      <c r="B284" s="32"/>
      <c r="C284" s="33"/>
      <c r="F284" s="35"/>
    </row>
    <row r="285" spans="2:6" ht="15.75" customHeight="1" x14ac:dyDescent="0.2">
      <c r="B285" s="32"/>
      <c r="C285" s="33"/>
      <c r="F285" s="35"/>
    </row>
    <row r="286" spans="2:6" ht="15.75" customHeight="1" x14ac:dyDescent="0.2">
      <c r="B286" s="32"/>
      <c r="C286" s="33"/>
      <c r="F286" s="35"/>
    </row>
    <row r="287" spans="2:6" ht="15.75" customHeight="1" x14ac:dyDescent="0.2">
      <c r="B287" s="32"/>
      <c r="C287" s="33"/>
      <c r="F287" s="35"/>
    </row>
    <row r="288" spans="2:6" ht="15.75" customHeight="1" x14ac:dyDescent="0.2">
      <c r="B288" s="32"/>
      <c r="C288" s="33"/>
      <c r="F288" s="35"/>
    </row>
    <row r="289" spans="2:6" ht="15.75" customHeight="1" x14ac:dyDescent="0.2">
      <c r="B289" s="32"/>
      <c r="C289" s="33"/>
      <c r="F289" s="35"/>
    </row>
    <row r="290" spans="2:6" ht="15.75" customHeight="1" x14ac:dyDescent="0.2">
      <c r="B290" s="32"/>
      <c r="C290" s="33"/>
      <c r="F290" s="35"/>
    </row>
    <row r="291" spans="2:6" ht="15.75" customHeight="1" x14ac:dyDescent="0.2">
      <c r="B291" s="32"/>
      <c r="C291" s="33"/>
      <c r="F291" s="35"/>
    </row>
    <row r="292" spans="2:6" ht="15.75" customHeight="1" x14ac:dyDescent="0.2">
      <c r="B292" s="32"/>
      <c r="C292" s="33"/>
      <c r="F292" s="35"/>
    </row>
    <row r="293" spans="2:6" ht="15.75" customHeight="1" x14ac:dyDescent="0.2">
      <c r="B293" s="32"/>
      <c r="C293" s="33"/>
      <c r="F293" s="35"/>
    </row>
    <row r="294" spans="2:6" ht="15.75" customHeight="1" x14ac:dyDescent="0.2">
      <c r="B294" s="32"/>
      <c r="C294" s="33"/>
      <c r="F294" s="35"/>
    </row>
    <row r="295" spans="2:6" ht="15.75" customHeight="1" x14ac:dyDescent="0.2">
      <c r="B295" s="32"/>
      <c r="C295" s="33"/>
      <c r="F295" s="35"/>
    </row>
    <row r="296" spans="2:6" ht="15.75" customHeight="1" x14ac:dyDescent="0.2">
      <c r="B296" s="32"/>
      <c r="C296" s="33"/>
      <c r="F296" s="35"/>
    </row>
    <row r="297" spans="2:6" ht="15.75" customHeight="1" x14ac:dyDescent="0.2">
      <c r="B297" s="32"/>
      <c r="C297" s="33"/>
      <c r="F297" s="35"/>
    </row>
    <row r="298" spans="2:6" ht="15.75" customHeight="1" x14ac:dyDescent="0.2">
      <c r="B298" s="32"/>
      <c r="C298" s="33"/>
      <c r="F298" s="35"/>
    </row>
    <row r="299" spans="2:6" ht="15.75" customHeight="1" x14ac:dyDescent="0.2">
      <c r="B299" s="32"/>
      <c r="C299" s="33"/>
      <c r="F299" s="35"/>
    </row>
    <row r="300" spans="2:6" ht="15.75" customHeight="1" x14ac:dyDescent="0.2">
      <c r="B300" s="32"/>
      <c r="C300" s="33"/>
      <c r="F300" s="35"/>
    </row>
    <row r="301" spans="2:6" ht="15.75" customHeight="1" x14ac:dyDescent="0.2">
      <c r="B301" s="32"/>
      <c r="C301" s="33"/>
      <c r="F301" s="35"/>
    </row>
    <row r="302" spans="2:6" ht="15.75" customHeight="1" x14ac:dyDescent="0.2">
      <c r="B302" s="32"/>
      <c r="C302" s="33"/>
      <c r="F302" s="35"/>
    </row>
    <row r="303" spans="2:6" ht="15.75" customHeight="1" x14ac:dyDescent="0.2">
      <c r="B303" s="32"/>
      <c r="C303" s="33"/>
      <c r="F303" s="35"/>
    </row>
    <row r="304" spans="2:6" ht="15.75" customHeight="1" x14ac:dyDescent="0.2">
      <c r="B304" s="32"/>
      <c r="C304" s="33"/>
      <c r="F304" s="35"/>
    </row>
    <row r="305" spans="2:6" ht="15.75" customHeight="1" x14ac:dyDescent="0.2">
      <c r="B305" s="32"/>
      <c r="C305" s="33"/>
      <c r="F305" s="35"/>
    </row>
    <row r="306" spans="2:6" ht="15.75" customHeight="1" x14ac:dyDescent="0.2">
      <c r="B306" s="32"/>
      <c r="C306" s="33"/>
      <c r="F306" s="35"/>
    </row>
    <row r="307" spans="2:6" ht="15.75" customHeight="1" x14ac:dyDescent="0.2">
      <c r="B307" s="32"/>
      <c r="C307" s="33"/>
      <c r="F307" s="35"/>
    </row>
    <row r="308" spans="2:6" ht="15.75" customHeight="1" x14ac:dyDescent="0.2">
      <c r="B308" s="32"/>
      <c r="C308" s="33"/>
      <c r="F308" s="35"/>
    </row>
    <row r="309" spans="2:6" ht="15.75" customHeight="1" x14ac:dyDescent="0.2">
      <c r="B309" s="32"/>
      <c r="C309" s="33"/>
      <c r="F309" s="35"/>
    </row>
    <row r="310" spans="2:6" ht="15.75" customHeight="1" x14ac:dyDescent="0.2">
      <c r="B310" s="32"/>
      <c r="C310" s="33"/>
      <c r="F310" s="35"/>
    </row>
    <row r="311" spans="2:6" ht="15.75" customHeight="1" x14ac:dyDescent="0.2">
      <c r="B311" s="32"/>
      <c r="C311" s="33"/>
      <c r="F311" s="35"/>
    </row>
    <row r="312" spans="2:6" ht="15.75" customHeight="1" x14ac:dyDescent="0.2">
      <c r="B312" s="32"/>
      <c r="C312" s="33"/>
      <c r="F312" s="35"/>
    </row>
    <row r="313" spans="2:6" ht="15.75" customHeight="1" x14ac:dyDescent="0.2">
      <c r="B313" s="32"/>
      <c r="C313" s="33"/>
      <c r="F313" s="35"/>
    </row>
    <row r="314" spans="2:6" ht="15.75" customHeight="1" x14ac:dyDescent="0.2">
      <c r="B314" s="32"/>
      <c r="C314" s="33"/>
      <c r="F314" s="35"/>
    </row>
    <row r="315" spans="2:6" ht="15.75" customHeight="1" x14ac:dyDescent="0.2">
      <c r="B315" s="32"/>
      <c r="C315" s="33"/>
      <c r="F315" s="35"/>
    </row>
    <row r="316" spans="2:6" ht="15.75" customHeight="1" x14ac:dyDescent="0.2">
      <c r="B316" s="32"/>
      <c r="C316" s="33"/>
      <c r="F316" s="35"/>
    </row>
    <row r="317" spans="2:6" ht="15.75" customHeight="1" x14ac:dyDescent="0.2">
      <c r="B317" s="32"/>
      <c r="C317" s="33"/>
      <c r="F317" s="35"/>
    </row>
    <row r="318" spans="2:6" ht="15.75" customHeight="1" x14ac:dyDescent="0.2">
      <c r="B318" s="32"/>
      <c r="C318" s="33"/>
      <c r="F318" s="35"/>
    </row>
    <row r="319" spans="2:6" ht="15.75" customHeight="1" x14ac:dyDescent="0.2">
      <c r="B319" s="32"/>
      <c r="C319" s="33"/>
      <c r="F319" s="35"/>
    </row>
    <row r="320" spans="2:6" ht="15.75" customHeight="1" x14ac:dyDescent="0.2">
      <c r="B320" s="32"/>
      <c r="C320" s="33"/>
      <c r="F320" s="35"/>
    </row>
    <row r="321" spans="2:6" ht="15.75" customHeight="1" x14ac:dyDescent="0.2">
      <c r="B321" s="32"/>
      <c r="C321" s="33"/>
      <c r="F321" s="35"/>
    </row>
    <row r="322" spans="2:6" ht="15.75" customHeight="1" x14ac:dyDescent="0.2">
      <c r="B322" s="32"/>
      <c r="C322" s="33"/>
      <c r="F322" s="35"/>
    </row>
    <row r="323" spans="2:6" ht="15.75" customHeight="1" x14ac:dyDescent="0.2">
      <c r="B323" s="32"/>
      <c r="C323" s="33"/>
      <c r="F323" s="35"/>
    </row>
    <row r="324" spans="2:6" ht="15.75" customHeight="1" x14ac:dyDescent="0.2">
      <c r="B324" s="32"/>
      <c r="C324" s="33"/>
      <c r="F324" s="35"/>
    </row>
    <row r="325" spans="2:6" ht="15.75" customHeight="1" x14ac:dyDescent="0.2">
      <c r="B325" s="32"/>
      <c r="C325" s="33"/>
      <c r="F325" s="35"/>
    </row>
    <row r="326" spans="2:6" ht="15.75" customHeight="1" x14ac:dyDescent="0.2">
      <c r="B326" s="32"/>
      <c r="C326" s="33"/>
      <c r="F326" s="35"/>
    </row>
    <row r="327" spans="2:6" ht="15.75" customHeight="1" x14ac:dyDescent="0.2">
      <c r="B327" s="32"/>
      <c r="C327" s="33"/>
      <c r="F327" s="35"/>
    </row>
    <row r="328" spans="2:6" ht="15.75" customHeight="1" x14ac:dyDescent="0.2">
      <c r="B328" s="32"/>
      <c r="C328" s="33"/>
      <c r="F328" s="35"/>
    </row>
    <row r="329" spans="2:6" ht="15.75" customHeight="1" x14ac:dyDescent="0.2">
      <c r="B329" s="32"/>
      <c r="C329" s="33"/>
      <c r="F329" s="35"/>
    </row>
    <row r="330" spans="2:6" ht="15.75" customHeight="1" x14ac:dyDescent="0.2">
      <c r="B330" s="32"/>
      <c r="C330" s="33"/>
      <c r="F330" s="35"/>
    </row>
    <row r="331" spans="2:6" ht="15.75" customHeight="1" x14ac:dyDescent="0.2">
      <c r="B331" s="32"/>
      <c r="C331" s="33"/>
      <c r="F331" s="35"/>
    </row>
    <row r="332" spans="2:6" ht="15.75" customHeight="1" x14ac:dyDescent="0.2">
      <c r="B332" s="32"/>
      <c r="C332" s="33"/>
      <c r="F332" s="35"/>
    </row>
    <row r="333" spans="2:6" ht="15.75" customHeight="1" x14ac:dyDescent="0.2">
      <c r="B333" s="32"/>
      <c r="C333" s="33"/>
      <c r="F333" s="35"/>
    </row>
    <row r="334" spans="2:6" ht="15.75" customHeight="1" x14ac:dyDescent="0.2">
      <c r="B334" s="32"/>
      <c r="C334" s="33"/>
      <c r="F334" s="35"/>
    </row>
    <row r="335" spans="2:6" ht="15.75" customHeight="1" x14ac:dyDescent="0.2">
      <c r="B335" s="32"/>
      <c r="C335" s="33"/>
      <c r="F335" s="35"/>
    </row>
    <row r="336" spans="2:6" ht="15.75" customHeight="1" x14ac:dyDescent="0.2">
      <c r="B336" s="32"/>
      <c r="C336" s="33"/>
      <c r="F336" s="35"/>
    </row>
    <row r="337" spans="2:6" ht="15.75" customHeight="1" x14ac:dyDescent="0.2">
      <c r="B337" s="32"/>
      <c r="C337" s="33"/>
      <c r="F337" s="35"/>
    </row>
    <row r="338" spans="2:6" ht="15.75" customHeight="1" x14ac:dyDescent="0.2">
      <c r="B338" s="32"/>
      <c r="C338" s="33"/>
      <c r="F338" s="35"/>
    </row>
    <row r="339" spans="2:6" ht="15.75" customHeight="1" x14ac:dyDescent="0.2">
      <c r="B339" s="32"/>
      <c r="C339" s="33"/>
      <c r="F339" s="35"/>
    </row>
    <row r="340" spans="2:6" ht="15.75" customHeight="1" x14ac:dyDescent="0.2">
      <c r="B340" s="32"/>
      <c r="C340" s="33"/>
      <c r="F340" s="35"/>
    </row>
    <row r="341" spans="2:6" ht="15.75" customHeight="1" x14ac:dyDescent="0.2">
      <c r="B341" s="32"/>
      <c r="C341" s="33"/>
      <c r="F341" s="35"/>
    </row>
    <row r="342" spans="2:6" ht="15.75" customHeight="1" x14ac:dyDescent="0.2">
      <c r="B342" s="32"/>
      <c r="C342" s="33"/>
      <c r="F342" s="35"/>
    </row>
    <row r="343" spans="2:6" ht="15.75" customHeight="1" x14ac:dyDescent="0.2">
      <c r="B343" s="32"/>
      <c r="C343" s="33"/>
      <c r="F343" s="35"/>
    </row>
    <row r="344" spans="2:6" ht="15.75" customHeight="1" x14ac:dyDescent="0.2">
      <c r="B344" s="32"/>
      <c r="C344" s="33"/>
      <c r="F344" s="35"/>
    </row>
    <row r="345" spans="2:6" ht="15.75" customHeight="1" x14ac:dyDescent="0.2">
      <c r="B345" s="32"/>
      <c r="C345" s="33"/>
      <c r="F345" s="35"/>
    </row>
    <row r="346" spans="2:6" ht="15.75" customHeight="1" x14ac:dyDescent="0.2">
      <c r="B346" s="32"/>
      <c r="C346" s="33"/>
      <c r="F346" s="35"/>
    </row>
    <row r="347" spans="2:6" ht="15.75" customHeight="1" x14ac:dyDescent="0.2">
      <c r="B347" s="32"/>
      <c r="C347" s="33"/>
      <c r="F347" s="35"/>
    </row>
    <row r="348" spans="2:6" ht="15.75" customHeight="1" x14ac:dyDescent="0.2">
      <c r="B348" s="32"/>
      <c r="C348" s="33"/>
      <c r="F348" s="35"/>
    </row>
    <row r="349" spans="2:6" ht="15.75" customHeight="1" x14ac:dyDescent="0.2">
      <c r="B349" s="32"/>
      <c r="C349" s="33"/>
      <c r="F349" s="35"/>
    </row>
    <row r="350" spans="2:6" ht="15.75" customHeight="1" x14ac:dyDescent="0.2">
      <c r="B350" s="32"/>
      <c r="C350" s="33"/>
      <c r="F350" s="35"/>
    </row>
    <row r="351" spans="2:6" ht="15.75" customHeight="1" x14ac:dyDescent="0.2">
      <c r="B351" s="32"/>
      <c r="C351" s="33"/>
      <c r="F351" s="35"/>
    </row>
    <row r="352" spans="2:6" ht="15.75" customHeight="1" x14ac:dyDescent="0.2">
      <c r="B352" s="32"/>
      <c r="C352" s="33"/>
      <c r="F352" s="35"/>
    </row>
    <row r="353" spans="2:6" ht="15.75" customHeight="1" x14ac:dyDescent="0.2">
      <c r="B353" s="32"/>
      <c r="C353" s="33"/>
      <c r="F353" s="35"/>
    </row>
    <row r="354" spans="2:6" ht="15.75" customHeight="1" x14ac:dyDescent="0.2">
      <c r="B354" s="32"/>
      <c r="C354" s="33"/>
      <c r="F354" s="35"/>
    </row>
    <row r="355" spans="2:6" ht="15.75" customHeight="1" x14ac:dyDescent="0.2">
      <c r="B355" s="32"/>
      <c r="C355" s="33"/>
      <c r="F355" s="35"/>
    </row>
    <row r="356" spans="2:6" ht="15.75" customHeight="1" x14ac:dyDescent="0.2">
      <c r="B356" s="32"/>
      <c r="C356" s="33"/>
      <c r="F356" s="35"/>
    </row>
    <row r="357" spans="2:6" ht="15.75" customHeight="1" x14ac:dyDescent="0.2">
      <c r="B357" s="32"/>
      <c r="C357" s="33"/>
      <c r="F357" s="35"/>
    </row>
    <row r="358" spans="2:6" ht="15.75" customHeight="1" x14ac:dyDescent="0.2">
      <c r="B358" s="32"/>
      <c r="C358" s="33"/>
      <c r="F358" s="35"/>
    </row>
    <row r="359" spans="2:6" ht="15.75" customHeight="1" x14ac:dyDescent="0.2">
      <c r="B359" s="32"/>
      <c r="C359" s="33"/>
      <c r="F359" s="35"/>
    </row>
    <row r="360" spans="2:6" ht="15.75" customHeight="1" x14ac:dyDescent="0.2">
      <c r="B360" s="32"/>
      <c r="C360" s="33"/>
      <c r="F360" s="35"/>
    </row>
    <row r="361" spans="2:6" ht="15.75" customHeight="1" x14ac:dyDescent="0.2">
      <c r="B361" s="32"/>
      <c r="C361" s="33"/>
      <c r="F361" s="35"/>
    </row>
    <row r="362" spans="2:6" ht="15.75" customHeight="1" x14ac:dyDescent="0.2">
      <c r="B362" s="32"/>
      <c r="C362" s="33"/>
      <c r="F362" s="35"/>
    </row>
    <row r="363" spans="2:6" ht="15.75" customHeight="1" x14ac:dyDescent="0.2">
      <c r="B363" s="32"/>
      <c r="C363" s="33"/>
      <c r="F363" s="35"/>
    </row>
    <row r="364" spans="2:6" ht="15.75" customHeight="1" x14ac:dyDescent="0.2">
      <c r="B364" s="32"/>
      <c r="C364" s="33"/>
      <c r="F364" s="35"/>
    </row>
    <row r="365" spans="2:6" ht="15.75" customHeight="1" x14ac:dyDescent="0.2">
      <c r="B365" s="32"/>
      <c r="C365" s="33"/>
      <c r="F365" s="35"/>
    </row>
    <row r="366" spans="2:6" ht="15.75" customHeight="1" x14ac:dyDescent="0.2">
      <c r="B366" s="32"/>
      <c r="C366" s="33"/>
      <c r="F366" s="35"/>
    </row>
    <row r="367" spans="2:6" ht="15.75" customHeight="1" x14ac:dyDescent="0.2">
      <c r="B367" s="32"/>
      <c r="C367" s="33"/>
      <c r="F367" s="35"/>
    </row>
    <row r="368" spans="2:6" ht="15.75" customHeight="1" x14ac:dyDescent="0.2">
      <c r="B368" s="32"/>
      <c r="C368" s="33"/>
      <c r="F368" s="35"/>
    </row>
    <row r="369" spans="2:6" ht="15.75" customHeight="1" x14ac:dyDescent="0.2">
      <c r="B369" s="32"/>
      <c r="C369" s="33"/>
      <c r="F369" s="35"/>
    </row>
    <row r="370" spans="2:6" ht="15.75" customHeight="1" x14ac:dyDescent="0.2">
      <c r="B370" s="32"/>
      <c r="C370" s="33"/>
      <c r="F370" s="35"/>
    </row>
    <row r="371" spans="2:6" ht="15.75" customHeight="1" x14ac:dyDescent="0.2">
      <c r="B371" s="32"/>
      <c r="C371" s="33"/>
      <c r="F371" s="35"/>
    </row>
    <row r="372" spans="2:6" ht="15.75" customHeight="1" x14ac:dyDescent="0.2">
      <c r="B372" s="32"/>
      <c r="C372" s="33"/>
      <c r="F372" s="35"/>
    </row>
    <row r="373" spans="2:6" ht="15.75" customHeight="1" x14ac:dyDescent="0.2">
      <c r="B373" s="32"/>
      <c r="C373" s="33"/>
      <c r="F373" s="35"/>
    </row>
    <row r="374" spans="2:6" ht="15.75" customHeight="1" x14ac:dyDescent="0.2">
      <c r="B374" s="32"/>
      <c r="C374" s="33"/>
      <c r="F374" s="35"/>
    </row>
    <row r="375" spans="2:6" ht="15.75" customHeight="1" x14ac:dyDescent="0.2">
      <c r="B375" s="32"/>
      <c r="C375" s="33"/>
      <c r="F375" s="35"/>
    </row>
    <row r="376" spans="2:6" ht="15.75" customHeight="1" x14ac:dyDescent="0.2">
      <c r="B376" s="32"/>
      <c r="C376" s="33"/>
      <c r="F376" s="35"/>
    </row>
    <row r="377" spans="2:6" ht="15.75" customHeight="1" x14ac:dyDescent="0.2">
      <c r="B377" s="32"/>
      <c r="C377" s="33"/>
      <c r="F377" s="35"/>
    </row>
    <row r="378" spans="2:6" ht="15.75" customHeight="1" x14ac:dyDescent="0.2">
      <c r="B378" s="32"/>
      <c r="C378" s="33"/>
      <c r="F378" s="35"/>
    </row>
    <row r="379" spans="2:6" ht="15.75" customHeight="1" x14ac:dyDescent="0.2">
      <c r="B379" s="32"/>
      <c r="C379" s="33"/>
      <c r="F379" s="35"/>
    </row>
    <row r="380" spans="2:6" ht="15.75" customHeight="1" x14ac:dyDescent="0.2">
      <c r="B380" s="32"/>
      <c r="C380" s="33"/>
      <c r="F380" s="35"/>
    </row>
    <row r="381" spans="2:6" ht="15.75" customHeight="1" x14ac:dyDescent="0.2">
      <c r="B381" s="32"/>
      <c r="C381" s="33"/>
      <c r="F381" s="35"/>
    </row>
    <row r="382" spans="2:6" ht="15.75" customHeight="1" x14ac:dyDescent="0.2">
      <c r="B382" s="32"/>
      <c r="C382" s="33"/>
      <c r="F382" s="35"/>
    </row>
    <row r="383" spans="2:6" ht="15.75" customHeight="1" x14ac:dyDescent="0.2">
      <c r="B383" s="32"/>
      <c r="C383" s="33"/>
      <c r="F383" s="35"/>
    </row>
    <row r="384" spans="2:6" ht="15.75" customHeight="1" x14ac:dyDescent="0.2">
      <c r="B384" s="32"/>
      <c r="C384" s="33"/>
      <c r="F384" s="35"/>
    </row>
    <row r="385" spans="2:6" ht="15.75" customHeight="1" x14ac:dyDescent="0.2">
      <c r="B385" s="32"/>
      <c r="C385" s="33"/>
      <c r="F385" s="35"/>
    </row>
    <row r="386" spans="2:6" ht="15.75" customHeight="1" x14ac:dyDescent="0.2">
      <c r="B386" s="32"/>
      <c r="C386" s="33"/>
      <c r="F386" s="35"/>
    </row>
    <row r="387" spans="2:6" ht="15.75" customHeight="1" x14ac:dyDescent="0.2">
      <c r="B387" s="32"/>
      <c r="C387" s="33"/>
      <c r="F387" s="35"/>
    </row>
    <row r="388" spans="2:6" ht="15.75" customHeight="1" x14ac:dyDescent="0.2">
      <c r="B388" s="32"/>
      <c r="C388" s="33"/>
      <c r="F388" s="35"/>
    </row>
    <row r="389" spans="2:6" ht="15.75" customHeight="1" x14ac:dyDescent="0.2">
      <c r="B389" s="32"/>
      <c r="C389" s="33"/>
      <c r="F389" s="35"/>
    </row>
    <row r="390" spans="2:6" ht="15.75" customHeight="1" x14ac:dyDescent="0.2">
      <c r="B390" s="32"/>
      <c r="C390" s="33"/>
      <c r="F390" s="35"/>
    </row>
    <row r="391" spans="2:6" ht="15.75" customHeight="1" x14ac:dyDescent="0.2">
      <c r="B391" s="32"/>
      <c r="C391" s="33"/>
      <c r="F391" s="35"/>
    </row>
    <row r="392" spans="2:6" ht="15.75" customHeight="1" x14ac:dyDescent="0.2">
      <c r="B392" s="32"/>
      <c r="C392" s="33"/>
      <c r="F392" s="35"/>
    </row>
    <row r="393" spans="2:6" ht="15.75" customHeight="1" x14ac:dyDescent="0.2">
      <c r="B393" s="32"/>
      <c r="C393" s="33"/>
      <c r="F393" s="35"/>
    </row>
    <row r="394" spans="2:6" ht="15.75" customHeight="1" x14ac:dyDescent="0.2">
      <c r="B394" s="32"/>
      <c r="C394" s="33"/>
      <c r="F394" s="35"/>
    </row>
    <row r="395" spans="2:6" ht="15.75" customHeight="1" x14ac:dyDescent="0.2">
      <c r="B395" s="32"/>
      <c r="C395" s="33"/>
      <c r="F395" s="35"/>
    </row>
    <row r="396" spans="2:6" ht="15.75" customHeight="1" x14ac:dyDescent="0.2">
      <c r="B396" s="32"/>
      <c r="C396" s="33"/>
      <c r="F396" s="35"/>
    </row>
    <row r="397" spans="2:6" ht="15.75" customHeight="1" x14ac:dyDescent="0.2">
      <c r="B397" s="32"/>
      <c r="C397" s="33"/>
      <c r="F397" s="35"/>
    </row>
    <row r="398" spans="2:6" ht="15.75" customHeight="1" x14ac:dyDescent="0.2">
      <c r="B398" s="32"/>
      <c r="C398" s="33"/>
      <c r="F398" s="35"/>
    </row>
    <row r="399" spans="2:6" ht="15.75" customHeight="1" x14ac:dyDescent="0.2">
      <c r="B399" s="32"/>
      <c r="C399" s="33"/>
      <c r="F399" s="35"/>
    </row>
    <row r="400" spans="2:6" ht="15.75" customHeight="1" x14ac:dyDescent="0.2">
      <c r="B400" s="32"/>
      <c r="C400" s="33"/>
      <c r="F400" s="35"/>
    </row>
    <row r="401" spans="2:6" ht="15.75" customHeight="1" x14ac:dyDescent="0.2">
      <c r="B401" s="32"/>
      <c r="C401" s="33"/>
      <c r="F401" s="35"/>
    </row>
    <row r="402" spans="2:6" ht="15.75" customHeight="1" x14ac:dyDescent="0.2">
      <c r="B402" s="32"/>
      <c r="C402" s="33"/>
      <c r="F402" s="35"/>
    </row>
    <row r="403" spans="2:6" ht="15.75" customHeight="1" x14ac:dyDescent="0.2">
      <c r="B403" s="32"/>
      <c r="C403" s="33"/>
      <c r="F403" s="35"/>
    </row>
    <row r="404" spans="2:6" ht="15.75" customHeight="1" x14ac:dyDescent="0.2">
      <c r="B404" s="32"/>
      <c r="C404" s="33"/>
      <c r="F404" s="35"/>
    </row>
    <row r="405" spans="2:6" ht="15.75" customHeight="1" x14ac:dyDescent="0.2">
      <c r="B405" s="32"/>
      <c r="C405" s="33"/>
      <c r="F405" s="35"/>
    </row>
    <row r="406" spans="2:6" ht="15.75" customHeight="1" x14ac:dyDescent="0.2">
      <c r="B406" s="32"/>
      <c r="C406" s="33"/>
      <c r="F406" s="35"/>
    </row>
    <row r="407" spans="2:6" ht="15.75" customHeight="1" x14ac:dyDescent="0.2">
      <c r="B407" s="32"/>
      <c r="C407" s="33"/>
      <c r="F407" s="35"/>
    </row>
    <row r="408" spans="2:6" ht="15.75" customHeight="1" x14ac:dyDescent="0.2">
      <c r="B408" s="32"/>
      <c r="C408" s="33"/>
      <c r="F408" s="35"/>
    </row>
    <row r="409" spans="2:6" ht="15.75" customHeight="1" x14ac:dyDescent="0.2">
      <c r="B409" s="32"/>
      <c r="C409" s="33"/>
      <c r="F409" s="35"/>
    </row>
    <row r="410" spans="2:6" ht="15.75" customHeight="1" x14ac:dyDescent="0.2">
      <c r="B410" s="32"/>
      <c r="C410" s="33"/>
      <c r="F410" s="35"/>
    </row>
    <row r="411" spans="2:6" ht="15.75" customHeight="1" x14ac:dyDescent="0.2">
      <c r="B411" s="32"/>
      <c r="C411" s="33"/>
      <c r="F411" s="35"/>
    </row>
    <row r="412" spans="2:6" ht="15.75" customHeight="1" x14ac:dyDescent="0.2">
      <c r="B412" s="32"/>
      <c r="C412" s="33"/>
      <c r="F412" s="35"/>
    </row>
    <row r="413" spans="2:6" ht="15.75" customHeight="1" x14ac:dyDescent="0.2">
      <c r="B413" s="32"/>
      <c r="C413" s="33"/>
      <c r="F413" s="35"/>
    </row>
    <row r="414" spans="2:6" ht="15.75" customHeight="1" x14ac:dyDescent="0.2">
      <c r="B414" s="32"/>
      <c r="C414" s="33"/>
      <c r="F414" s="35"/>
    </row>
    <row r="415" spans="2:6" ht="15.75" customHeight="1" x14ac:dyDescent="0.2">
      <c r="B415" s="32"/>
      <c r="C415" s="33"/>
      <c r="F415" s="35"/>
    </row>
    <row r="416" spans="2:6" ht="15.75" customHeight="1" x14ac:dyDescent="0.2">
      <c r="B416" s="32"/>
      <c r="C416" s="33"/>
      <c r="F416" s="35"/>
    </row>
    <row r="417" spans="2:6" ht="15.75" customHeight="1" x14ac:dyDescent="0.2">
      <c r="B417" s="32"/>
      <c r="C417" s="33"/>
      <c r="F417" s="35"/>
    </row>
    <row r="418" spans="2:6" ht="15.75" customHeight="1" x14ac:dyDescent="0.2">
      <c r="B418" s="32"/>
      <c r="C418" s="33"/>
      <c r="F418" s="35"/>
    </row>
    <row r="419" spans="2:6" ht="15.75" customHeight="1" x14ac:dyDescent="0.2">
      <c r="B419" s="32"/>
      <c r="C419" s="33"/>
      <c r="F419" s="35"/>
    </row>
    <row r="420" spans="2:6" ht="15.75" customHeight="1" x14ac:dyDescent="0.2">
      <c r="B420" s="32"/>
      <c r="C420" s="33"/>
      <c r="F420" s="35"/>
    </row>
    <row r="421" spans="2:6" ht="15.75" customHeight="1" x14ac:dyDescent="0.2">
      <c r="B421" s="32"/>
      <c r="C421" s="33"/>
      <c r="F421" s="35"/>
    </row>
    <row r="422" spans="2:6" ht="15.75" customHeight="1" x14ac:dyDescent="0.2">
      <c r="B422" s="32"/>
      <c r="C422" s="33"/>
      <c r="F422" s="35"/>
    </row>
    <row r="423" spans="2:6" ht="15.75" customHeight="1" x14ac:dyDescent="0.2">
      <c r="B423" s="32"/>
      <c r="C423" s="33"/>
      <c r="F423" s="35"/>
    </row>
    <row r="424" spans="2:6" ht="15.75" customHeight="1" x14ac:dyDescent="0.2">
      <c r="B424" s="32"/>
      <c r="C424" s="33"/>
      <c r="F424" s="35"/>
    </row>
    <row r="425" spans="2:6" ht="15.75" customHeight="1" x14ac:dyDescent="0.2">
      <c r="B425" s="32"/>
      <c r="C425" s="33"/>
      <c r="F425" s="35"/>
    </row>
    <row r="426" spans="2:6" ht="15.75" customHeight="1" x14ac:dyDescent="0.2">
      <c r="B426" s="32"/>
      <c r="C426" s="33"/>
      <c r="F426" s="35"/>
    </row>
    <row r="427" spans="2:6" ht="15.75" customHeight="1" x14ac:dyDescent="0.2">
      <c r="B427" s="32"/>
      <c r="C427" s="33"/>
      <c r="F427" s="35"/>
    </row>
    <row r="428" spans="2:6" ht="15.75" customHeight="1" x14ac:dyDescent="0.2">
      <c r="B428" s="32"/>
      <c r="C428" s="33"/>
      <c r="F428" s="35"/>
    </row>
    <row r="429" spans="2:6" ht="15.75" customHeight="1" x14ac:dyDescent="0.2">
      <c r="B429" s="32"/>
      <c r="C429" s="33"/>
      <c r="F429" s="35"/>
    </row>
    <row r="430" spans="2:6" ht="15.75" customHeight="1" x14ac:dyDescent="0.2">
      <c r="B430" s="32"/>
      <c r="C430" s="33"/>
      <c r="F430" s="35"/>
    </row>
    <row r="431" spans="2:6" ht="15.75" customHeight="1" x14ac:dyDescent="0.2">
      <c r="B431" s="32"/>
      <c r="C431" s="33"/>
      <c r="F431" s="35"/>
    </row>
    <row r="432" spans="2:6" ht="15.75" customHeight="1" x14ac:dyDescent="0.2">
      <c r="B432" s="32"/>
      <c r="C432" s="33"/>
      <c r="F432" s="35"/>
    </row>
    <row r="433" spans="2:6" ht="15.75" customHeight="1" x14ac:dyDescent="0.2">
      <c r="B433" s="32"/>
      <c r="C433" s="33"/>
      <c r="F433" s="35"/>
    </row>
    <row r="434" spans="2:6" ht="15.75" customHeight="1" x14ac:dyDescent="0.2">
      <c r="B434" s="32"/>
      <c r="C434" s="33"/>
      <c r="F434" s="35"/>
    </row>
    <row r="435" spans="2:6" ht="15.75" customHeight="1" x14ac:dyDescent="0.2">
      <c r="B435" s="32"/>
      <c r="C435" s="33"/>
      <c r="F435" s="35"/>
    </row>
    <row r="436" spans="2:6" ht="15.75" customHeight="1" x14ac:dyDescent="0.2">
      <c r="B436" s="32"/>
      <c r="C436" s="33"/>
      <c r="F436" s="35"/>
    </row>
    <row r="437" spans="2:6" ht="15.75" customHeight="1" x14ac:dyDescent="0.2">
      <c r="B437" s="32"/>
      <c r="C437" s="33"/>
      <c r="F437" s="35"/>
    </row>
    <row r="438" spans="2:6" ht="15.75" customHeight="1" x14ac:dyDescent="0.2">
      <c r="B438" s="32"/>
      <c r="C438" s="33"/>
      <c r="F438" s="35"/>
    </row>
    <row r="439" spans="2:6" ht="15.75" customHeight="1" x14ac:dyDescent="0.2">
      <c r="B439" s="32"/>
      <c r="C439" s="33"/>
      <c r="F439" s="35"/>
    </row>
    <row r="440" spans="2:6" ht="15.75" customHeight="1" x14ac:dyDescent="0.2">
      <c r="B440" s="32"/>
      <c r="C440" s="33"/>
      <c r="F440" s="35"/>
    </row>
    <row r="441" spans="2:6" ht="15.75" customHeight="1" x14ac:dyDescent="0.2">
      <c r="B441" s="32"/>
      <c r="C441" s="33"/>
      <c r="F441" s="35"/>
    </row>
    <row r="442" spans="2:6" ht="15.75" customHeight="1" x14ac:dyDescent="0.2">
      <c r="B442" s="32"/>
      <c r="C442" s="33"/>
      <c r="F442" s="35"/>
    </row>
    <row r="443" spans="2:6" ht="15.75" customHeight="1" x14ac:dyDescent="0.2">
      <c r="B443" s="32"/>
      <c r="C443" s="33"/>
      <c r="F443" s="35"/>
    </row>
    <row r="444" spans="2:6" ht="15.75" customHeight="1" x14ac:dyDescent="0.2">
      <c r="B444" s="32"/>
      <c r="C444" s="33"/>
      <c r="F444" s="35"/>
    </row>
    <row r="445" spans="2:6" ht="15.75" customHeight="1" x14ac:dyDescent="0.2">
      <c r="B445" s="32"/>
      <c r="C445" s="33"/>
      <c r="F445" s="35"/>
    </row>
    <row r="446" spans="2:6" ht="15.75" customHeight="1" x14ac:dyDescent="0.2">
      <c r="B446" s="32"/>
      <c r="C446" s="33"/>
      <c r="F446" s="35"/>
    </row>
    <row r="447" spans="2:6" ht="15.75" customHeight="1" x14ac:dyDescent="0.2">
      <c r="B447" s="32"/>
      <c r="C447" s="33"/>
      <c r="F447" s="35"/>
    </row>
    <row r="448" spans="2:6" ht="15.75" customHeight="1" x14ac:dyDescent="0.2">
      <c r="B448" s="32"/>
      <c r="C448" s="33"/>
      <c r="F448" s="35"/>
    </row>
    <row r="449" spans="2:6" ht="15.75" customHeight="1" x14ac:dyDescent="0.2">
      <c r="B449" s="32"/>
      <c r="C449" s="33"/>
      <c r="F449" s="35"/>
    </row>
    <row r="450" spans="2:6" ht="15.75" customHeight="1" x14ac:dyDescent="0.2">
      <c r="B450" s="32"/>
      <c r="C450" s="33"/>
      <c r="F450" s="35"/>
    </row>
    <row r="451" spans="2:6" ht="15.75" customHeight="1" x14ac:dyDescent="0.2">
      <c r="B451" s="32"/>
      <c r="C451" s="33"/>
      <c r="F451" s="35"/>
    </row>
    <row r="452" spans="2:6" ht="15.75" customHeight="1" x14ac:dyDescent="0.2">
      <c r="B452" s="32"/>
      <c r="C452" s="33"/>
      <c r="F452" s="35"/>
    </row>
    <row r="453" spans="2:6" ht="15.75" customHeight="1" x14ac:dyDescent="0.2">
      <c r="B453" s="32"/>
      <c r="C453" s="33"/>
      <c r="F453" s="35"/>
    </row>
    <row r="454" spans="2:6" ht="15.75" customHeight="1" x14ac:dyDescent="0.2">
      <c r="B454" s="32"/>
      <c r="C454" s="33"/>
      <c r="F454" s="35"/>
    </row>
    <row r="455" spans="2:6" ht="15.75" customHeight="1" x14ac:dyDescent="0.2">
      <c r="B455" s="32"/>
      <c r="C455" s="33"/>
      <c r="F455" s="35"/>
    </row>
    <row r="456" spans="2:6" ht="15.75" customHeight="1" x14ac:dyDescent="0.2">
      <c r="B456" s="32"/>
      <c r="C456" s="33"/>
      <c r="F456" s="35"/>
    </row>
    <row r="457" spans="2:6" ht="15.75" customHeight="1" x14ac:dyDescent="0.2">
      <c r="B457" s="32"/>
      <c r="C457" s="33"/>
      <c r="F457" s="35"/>
    </row>
    <row r="458" spans="2:6" ht="15.75" customHeight="1" x14ac:dyDescent="0.2">
      <c r="B458" s="32"/>
      <c r="C458" s="33"/>
      <c r="F458" s="35"/>
    </row>
    <row r="459" spans="2:6" ht="15.75" customHeight="1" x14ac:dyDescent="0.2">
      <c r="B459" s="32"/>
      <c r="C459" s="33"/>
      <c r="F459" s="35"/>
    </row>
    <row r="460" spans="2:6" ht="15.75" customHeight="1" x14ac:dyDescent="0.2">
      <c r="B460" s="32"/>
      <c r="C460" s="33"/>
      <c r="F460" s="35"/>
    </row>
    <row r="461" spans="2:6" ht="15.75" customHeight="1" x14ac:dyDescent="0.2">
      <c r="B461" s="32"/>
      <c r="C461" s="33"/>
      <c r="F461" s="35"/>
    </row>
    <row r="462" spans="2:6" ht="15.75" customHeight="1" x14ac:dyDescent="0.2">
      <c r="B462" s="32"/>
      <c r="C462" s="33"/>
      <c r="F462" s="35"/>
    </row>
    <row r="463" spans="2:6" ht="15.75" customHeight="1" x14ac:dyDescent="0.2">
      <c r="B463" s="32"/>
      <c r="C463" s="33"/>
      <c r="F463" s="35"/>
    </row>
    <row r="464" spans="2:6" ht="15.75" customHeight="1" x14ac:dyDescent="0.2">
      <c r="B464" s="32"/>
      <c r="C464" s="33"/>
      <c r="F464" s="35"/>
    </row>
    <row r="465" spans="2:6" ht="15.75" customHeight="1" x14ac:dyDescent="0.2">
      <c r="B465" s="32"/>
      <c r="C465" s="33"/>
      <c r="F465" s="35"/>
    </row>
    <row r="466" spans="2:6" ht="15.75" customHeight="1" x14ac:dyDescent="0.2">
      <c r="B466" s="32"/>
      <c r="C466" s="33"/>
      <c r="F466" s="35"/>
    </row>
    <row r="467" spans="2:6" ht="15.75" customHeight="1" x14ac:dyDescent="0.2">
      <c r="B467" s="32"/>
      <c r="C467" s="33"/>
      <c r="F467" s="35"/>
    </row>
    <row r="468" spans="2:6" ht="15.75" customHeight="1" x14ac:dyDescent="0.2">
      <c r="B468" s="32"/>
      <c r="C468" s="33"/>
      <c r="F468" s="35"/>
    </row>
    <row r="469" spans="2:6" ht="15.75" customHeight="1" x14ac:dyDescent="0.2">
      <c r="B469" s="32"/>
      <c r="C469" s="33"/>
      <c r="F469" s="35"/>
    </row>
    <row r="470" spans="2:6" ht="15.75" customHeight="1" x14ac:dyDescent="0.2">
      <c r="B470" s="32"/>
      <c r="C470" s="33"/>
      <c r="F470" s="35"/>
    </row>
    <row r="471" spans="2:6" ht="15.75" customHeight="1" x14ac:dyDescent="0.2">
      <c r="B471" s="32"/>
      <c r="C471" s="33"/>
      <c r="F471" s="35"/>
    </row>
    <row r="472" spans="2:6" ht="15.75" customHeight="1" x14ac:dyDescent="0.2">
      <c r="B472" s="32"/>
      <c r="C472" s="33"/>
      <c r="F472" s="35"/>
    </row>
    <row r="473" spans="2:6" ht="15.75" customHeight="1" x14ac:dyDescent="0.2">
      <c r="B473" s="32"/>
      <c r="C473" s="33"/>
      <c r="F473" s="35"/>
    </row>
    <row r="474" spans="2:6" ht="15.75" customHeight="1" x14ac:dyDescent="0.2">
      <c r="B474" s="32"/>
      <c r="C474" s="33"/>
      <c r="F474" s="35"/>
    </row>
    <row r="475" spans="2:6" ht="15.75" customHeight="1" x14ac:dyDescent="0.2">
      <c r="B475" s="32"/>
      <c r="C475" s="33"/>
      <c r="F475" s="35"/>
    </row>
    <row r="476" spans="2:6" ht="15.75" customHeight="1" x14ac:dyDescent="0.2">
      <c r="B476" s="32"/>
      <c r="C476" s="33"/>
      <c r="F476" s="35"/>
    </row>
    <row r="477" spans="2:6" ht="15.75" customHeight="1" x14ac:dyDescent="0.2">
      <c r="B477" s="32"/>
      <c r="C477" s="33"/>
      <c r="F477" s="35"/>
    </row>
    <row r="478" spans="2:6" ht="15.75" customHeight="1" x14ac:dyDescent="0.2">
      <c r="B478" s="32"/>
      <c r="C478" s="33"/>
      <c r="F478" s="35"/>
    </row>
    <row r="479" spans="2:6" ht="15.75" customHeight="1" x14ac:dyDescent="0.2">
      <c r="B479" s="32"/>
      <c r="C479" s="33"/>
      <c r="F479" s="35"/>
    </row>
    <row r="480" spans="2:6" ht="15.75" customHeight="1" x14ac:dyDescent="0.2">
      <c r="B480" s="32"/>
      <c r="C480" s="33"/>
      <c r="F480" s="35"/>
    </row>
    <row r="481" spans="2:6" ht="15.75" customHeight="1" x14ac:dyDescent="0.2">
      <c r="B481" s="32"/>
      <c r="C481" s="33"/>
      <c r="F481" s="35"/>
    </row>
    <row r="482" spans="2:6" ht="15.75" customHeight="1" x14ac:dyDescent="0.2">
      <c r="B482" s="32"/>
      <c r="C482" s="33"/>
      <c r="F482" s="35"/>
    </row>
    <row r="483" spans="2:6" ht="15.75" customHeight="1" x14ac:dyDescent="0.2">
      <c r="B483" s="32"/>
      <c r="C483" s="33"/>
      <c r="F483" s="35"/>
    </row>
    <row r="484" spans="2:6" ht="15.75" customHeight="1" x14ac:dyDescent="0.2">
      <c r="B484" s="32"/>
      <c r="C484" s="33"/>
      <c r="F484" s="35"/>
    </row>
    <row r="485" spans="2:6" ht="15.75" customHeight="1" x14ac:dyDescent="0.2">
      <c r="B485" s="32"/>
      <c r="C485" s="33"/>
      <c r="F485" s="35"/>
    </row>
    <row r="486" spans="2:6" ht="15.75" customHeight="1" x14ac:dyDescent="0.2">
      <c r="B486" s="32"/>
      <c r="C486" s="33"/>
      <c r="F486" s="35"/>
    </row>
    <row r="487" spans="2:6" ht="15.75" customHeight="1" x14ac:dyDescent="0.2">
      <c r="B487" s="32"/>
      <c r="C487" s="33"/>
      <c r="F487" s="35"/>
    </row>
    <row r="488" spans="2:6" ht="15.75" customHeight="1" x14ac:dyDescent="0.2">
      <c r="B488" s="32"/>
      <c r="C488" s="33"/>
      <c r="F488" s="35"/>
    </row>
    <row r="489" spans="2:6" ht="15.75" customHeight="1" x14ac:dyDescent="0.2">
      <c r="B489" s="32"/>
      <c r="C489" s="33"/>
      <c r="F489" s="35"/>
    </row>
    <row r="490" spans="2:6" ht="15.75" customHeight="1" x14ac:dyDescent="0.2">
      <c r="B490" s="32"/>
      <c r="C490" s="33"/>
      <c r="F490" s="35"/>
    </row>
    <row r="491" spans="2:6" ht="15.75" customHeight="1" x14ac:dyDescent="0.2">
      <c r="B491" s="32"/>
      <c r="C491" s="33"/>
      <c r="F491" s="35"/>
    </row>
    <row r="492" spans="2:6" ht="15.75" customHeight="1" x14ac:dyDescent="0.2">
      <c r="B492" s="32"/>
      <c r="C492" s="33"/>
      <c r="F492" s="35"/>
    </row>
    <row r="493" spans="2:6" ht="15.75" customHeight="1" x14ac:dyDescent="0.2">
      <c r="B493" s="32"/>
      <c r="C493" s="33"/>
      <c r="F493" s="35"/>
    </row>
    <row r="494" spans="2:6" ht="15.75" customHeight="1" x14ac:dyDescent="0.2">
      <c r="B494" s="32"/>
      <c r="C494" s="33"/>
      <c r="F494" s="35"/>
    </row>
    <row r="495" spans="2:6" ht="15.75" customHeight="1" x14ac:dyDescent="0.2">
      <c r="B495" s="32"/>
      <c r="C495" s="33"/>
      <c r="F495" s="35"/>
    </row>
    <row r="496" spans="2:6" ht="15.75" customHeight="1" x14ac:dyDescent="0.2">
      <c r="B496" s="32"/>
      <c r="C496" s="33"/>
      <c r="F496" s="35"/>
    </row>
    <row r="497" spans="2:6" ht="15.75" customHeight="1" x14ac:dyDescent="0.2">
      <c r="B497" s="32"/>
      <c r="C497" s="33"/>
      <c r="F497" s="35"/>
    </row>
    <row r="498" spans="2:6" ht="15.75" customHeight="1" x14ac:dyDescent="0.2">
      <c r="B498" s="32"/>
      <c r="C498" s="33"/>
      <c r="F498" s="35"/>
    </row>
    <row r="499" spans="2:6" ht="15.75" customHeight="1" x14ac:dyDescent="0.2">
      <c r="B499" s="32"/>
      <c r="C499" s="33"/>
      <c r="F499" s="35"/>
    </row>
    <row r="500" spans="2:6" ht="15.75" customHeight="1" x14ac:dyDescent="0.2">
      <c r="B500" s="32"/>
      <c r="C500" s="33"/>
      <c r="F500" s="35"/>
    </row>
    <row r="501" spans="2:6" ht="15.75" customHeight="1" x14ac:dyDescent="0.2">
      <c r="B501" s="32"/>
      <c r="C501" s="33"/>
      <c r="F501" s="35"/>
    </row>
    <row r="502" spans="2:6" ht="15.75" customHeight="1" x14ac:dyDescent="0.2">
      <c r="B502" s="32"/>
      <c r="C502" s="33"/>
      <c r="F502" s="35"/>
    </row>
    <row r="503" spans="2:6" ht="15.75" customHeight="1" x14ac:dyDescent="0.2">
      <c r="B503" s="32"/>
      <c r="C503" s="33"/>
      <c r="F503" s="35"/>
    </row>
    <row r="504" spans="2:6" ht="15.75" customHeight="1" x14ac:dyDescent="0.2">
      <c r="B504" s="32"/>
      <c r="C504" s="33"/>
      <c r="F504" s="35"/>
    </row>
    <row r="505" spans="2:6" ht="15.75" customHeight="1" x14ac:dyDescent="0.2">
      <c r="B505" s="32"/>
      <c r="C505" s="33"/>
      <c r="F505" s="35"/>
    </row>
    <row r="506" spans="2:6" ht="15.75" customHeight="1" x14ac:dyDescent="0.2">
      <c r="B506" s="32"/>
      <c r="C506" s="33"/>
      <c r="F506" s="35"/>
    </row>
    <row r="507" spans="2:6" ht="15.75" customHeight="1" x14ac:dyDescent="0.2">
      <c r="B507" s="32"/>
      <c r="C507" s="33"/>
      <c r="F507" s="35"/>
    </row>
    <row r="508" spans="2:6" ht="15.75" customHeight="1" x14ac:dyDescent="0.2">
      <c r="B508" s="32"/>
      <c r="C508" s="33"/>
      <c r="F508" s="35"/>
    </row>
    <row r="509" spans="2:6" ht="15.75" customHeight="1" x14ac:dyDescent="0.2">
      <c r="B509" s="32"/>
      <c r="C509" s="33"/>
      <c r="F509" s="35"/>
    </row>
    <row r="510" spans="2:6" ht="15.75" customHeight="1" x14ac:dyDescent="0.2">
      <c r="B510" s="32"/>
      <c r="C510" s="33"/>
      <c r="F510" s="35"/>
    </row>
    <row r="511" spans="2:6" ht="15.75" customHeight="1" x14ac:dyDescent="0.2">
      <c r="B511" s="32"/>
      <c r="C511" s="33"/>
      <c r="F511" s="35"/>
    </row>
    <row r="512" spans="2:6" ht="15.75" customHeight="1" x14ac:dyDescent="0.2">
      <c r="B512" s="32"/>
      <c r="C512" s="33"/>
      <c r="F512" s="35"/>
    </row>
    <row r="513" spans="2:6" ht="15.75" customHeight="1" x14ac:dyDescent="0.2">
      <c r="B513" s="32"/>
      <c r="C513" s="33"/>
      <c r="F513" s="35"/>
    </row>
    <row r="514" spans="2:6" ht="15.75" customHeight="1" x14ac:dyDescent="0.2">
      <c r="B514" s="32"/>
      <c r="C514" s="33"/>
      <c r="F514" s="35"/>
    </row>
    <row r="515" spans="2:6" ht="15.75" customHeight="1" x14ac:dyDescent="0.2">
      <c r="B515" s="32"/>
      <c r="C515" s="33"/>
      <c r="F515" s="35"/>
    </row>
    <row r="516" spans="2:6" ht="15.75" customHeight="1" x14ac:dyDescent="0.2">
      <c r="B516" s="32"/>
      <c r="C516" s="33"/>
      <c r="F516" s="35"/>
    </row>
    <row r="517" spans="2:6" ht="15.75" customHeight="1" x14ac:dyDescent="0.2">
      <c r="B517" s="32"/>
      <c r="C517" s="33"/>
      <c r="F517" s="35"/>
    </row>
    <row r="518" spans="2:6" ht="15.75" customHeight="1" x14ac:dyDescent="0.2">
      <c r="B518" s="32"/>
      <c r="C518" s="33"/>
      <c r="F518" s="35"/>
    </row>
    <row r="519" spans="2:6" ht="15.75" customHeight="1" x14ac:dyDescent="0.2">
      <c r="B519" s="32"/>
      <c r="C519" s="33"/>
      <c r="F519" s="35"/>
    </row>
    <row r="520" spans="2:6" ht="15.75" customHeight="1" x14ac:dyDescent="0.2">
      <c r="B520" s="32"/>
      <c r="C520" s="33"/>
      <c r="F520" s="35"/>
    </row>
    <row r="521" spans="2:6" ht="15.75" customHeight="1" x14ac:dyDescent="0.2">
      <c r="B521" s="32"/>
      <c r="C521" s="33"/>
      <c r="F521" s="35"/>
    </row>
    <row r="522" spans="2:6" ht="15.75" customHeight="1" x14ac:dyDescent="0.2">
      <c r="B522" s="32"/>
      <c r="C522" s="33"/>
      <c r="F522" s="35"/>
    </row>
    <row r="523" spans="2:6" ht="15.75" customHeight="1" x14ac:dyDescent="0.2">
      <c r="B523" s="32"/>
      <c r="C523" s="33"/>
      <c r="F523" s="35"/>
    </row>
    <row r="524" spans="2:6" ht="15.75" customHeight="1" x14ac:dyDescent="0.2">
      <c r="B524" s="32"/>
      <c r="C524" s="33"/>
      <c r="F524" s="35"/>
    </row>
    <row r="525" spans="2:6" ht="15.75" customHeight="1" x14ac:dyDescent="0.2">
      <c r="B525" s="32"/>
      <c r="C525" s="33"/>
      <c r="F525" s="35"/>
    </row>
    <row r="526" spans="2:6" ht="15.75" customHeight="1" x14ac:dyDescent="0.2">
      <c r="B526" s="32"/>
      <c r="C526" s="33"/>
      <c r="F526" s="35"/>
    </row>
    <row r="527" spans="2:6" ht="15.75" customHeight="1" x14ac:dyDescent="0.2">
      <c r="B527" s="32"/>
      <c r="C527" s="33"/>
      <c r="F527" s="35"/>
    </row>
    <row r="528" spans="2:6" ht="15.75" customHeight="1" x14ac:dyDescent="0.2">
      <c r="B528" s="32"/>
      <c r="C528" s="33"/>
      <c r="F528" s="35"/>
    </row>
    <row r="529" spans="2:6" ht="15.75" customHeight="1" x14ac:dyDescent="0.2">
      <c r="B529" s="32"/>
      <c r="C529" s="33"/>
      <c r="F529" s="35"/>
    </row>
    <row r="530" spans="2:6" ht="15.75" customHeight="1" x14ac:dyDescent="0.2">
      <c r="B530" s="32"/>
      <c r="C530" s="33"/>
      <c r="F530" s="35"/>
    </row>
    <row r="531" spans="2:6" ht="15.75" customHeight="1" x14ac:dyDescent="0.2">
      <c r="B531" s="32"/>
      <c r="C531" s="33"/>
      <c r="F531" s="35"/>
    </row>
    <row r="532" spans="2:6" ht="15.75" customHeight="1" x14ac:dyDescent="0.2">
      <c r="B532" s="32"/>
      <c r="C532" s="33"/>
      <c r="F532" s="35"/>
    </row>
    <row r="533" spans="2:6" ht="15.75" customHeight="1" x14ac:dyDescent="0.2">
      <c r="B533" s="32"/>
      <c r="C533" s="33"/>
      <c r="F533" s="35"/>
    </row>
    <row r="534" spans="2:6" ht="15.75" customHeight="1" x14ac:dyDescent="0.2">
      <c r="B534" s="32"/>
      <c r="C534" s="33"/>
      <c r="F534" s="35"/>
    </row>
    <row r="535" spans="2:6" ht="15.75" customHeight="1" x14ac:dyDescent="0.2">
      <c r="B535" s="32"/>
      <c r="C535" s="33"/>
      <c r="F535" s="35"/>
    </row>
    <row r="536" spans="2:6" ht="15.75" customHeight="1" x14ac:dyDescent="0.2">
      <c r="B536" s="32"/>
      <c r="C536" s="33"/>
      <c r="F536" s="35"/>
    </row>
    <row r="537" spans="2:6" ht="15.75" customHeight="1" x14ac:dyDescent="0.2">
      <c r="B537" s="32"/>
      <c r="C537" s="33"/>
      <c r="F537" s="35"/>
    </row>
    <row r="538" spans="2:6" ht="15.75" customHeight="1" x14ac:dyDescent="0.2">
      <c r="B538" s="32"/>
      <c r="C538" s="33"/>
      <c r="F538" s="35"/>
    </row>
    <row r="539" spans="2:6" ht="15.75" customHeight="1" x14ac:dyDescent="0.2">
      <c r="B539" s="32"/>
      <c r="C539" s="33"/>
      <c r="F539" s="35"/>
    </row>
    <row r="540" spans="2:6" ht="15.75" customHeight="1" x14ac:dyDescent="0.2">
      <c r="B540" s="32"/>
      <c r="C540" s="33"/>
      <c r="F540" s="35"/>
    </row>
    <row r="541" spans="2:6" ht="15.75" customHeight="1" x14ac:dyDescent="0.2">
      <c r="B541" s="32"/>
      <c r="C541" s="33"/>
      <c r="F541" s="35"/>
    </row>
    <row r="542" spans="2:6" ht="15.75" customHeight="1" x14ac:dyDescent="0.2">
      <c r="B542" s="32"/>
      <c r="C542" s="33"/>
      <c r="F542" s="35"/>
    </row>
    <row r="543" spans="2:6" ht="15.75" customHeight="1" x14ac:dyDescent="0.2">
      <c r="B543" s="32"/>
      <c r="C543" s="33"/>
      <c r="F543" s="35"/>
    </row>
    <row r="544" spans="2:6" ht="15.75" customHeight="1" x14ac:dyDescent="0.2">
      <c r="B544" s="32"/>
      <c r="C544" s="33"/>
      <c r="F544" s="35"/>
    </row>
    <row r="545" spans="2:6" ht="15.75" customHeight="1" x14ac:dyDescent="0.2">
      <c r="B545" s="32"/>
      <c r="C545" s="33"/>
      <c r="F545" s="35"/>
    </row>
    <row r="546" spans="2:6" ht="15.75" customHeight="1" x14ac:dyDescent="0.2">
      <c r="B546" s="32"/>
      <c r="C546" s="33"/>
      <c r="F546" s="35"/>
    </row>
    <row r="547" spans="2:6" ht="15.75" customHeight="1" x14ac:dyDescent="0.2">
      <c r="B547" s="32"/>
      <c r="C547" s="33"/>
      <c r="F547" s="35"/>
    </row>
    <row r="548" spans="2:6" ht="15.75" customHeight="1" x14ac:dyDescent="0.2">
      <c r="B548" s="32"/>
      <c r="C548" s="33"/>
      <c r="F548" s="35"/>
    </row>
    <row r="549" spans="2:6" ht="15.75" customHeight="1" x14ac:dyDescent="0.2">
      <c r="B549" s="32"/>
      <c r="C549" s="33"/>
      <c r="F549" s="35"/>
    </row>
    <row r="550" spans="2:6" ht="15.75" customHeight="1" x14ac:dyDescent="0.2">
      <c r="B550" s="32"/>
      <c r="C550" s="33"/>
      <c r="F550" s="35"/>
    </row>
    <row r="551" spans="2:6" ht="15.75" customHeight="1" x14ac:dyDescent="0.2">
      <c r="B551" s="32"/>
      <c r="C551" s="33"/>
      <c r="F551" s="35"/>
    </row>
    <row r="552" spans="2:6" ht="15.75" customHeight="1" x14ac:dyDescent="0.2">
      <c r="B552" s="32"/>
      <c r="C552" s="33"/>
      <c r="F552" s="35"/>
    </row>
    <row r="553" spans="2:6" ht="15.75" customHeight="1" x14ac:dyDescent="0.2">
      <c r="B553" s="32"/>
      <c r="C553" s="33"/>
      <c r="F553" s="35"/>
    </row>
    <row r="554" spans="2:6" ht="15.75" customHeight="1" x14ac:dyDescent="0.2">
      <c r="B554" s="32"/>
      <c r="C554" s="33"/>
      <c r="F554" s="35"/>
    </row>
    <row r="555" spans="2:6" ht="15.75" customHeight="1" x14ac:dyDescent="0.2">
      <c r="B555" s="32"/>
      <c r="C555" s="33"/>
      <c r="F555" s="35"/>
    </row>
    <row r="556" spans="2:6" ht="15.75" customHeight="1" x14ac:dyDescent="0.2">
      <c r="B556" s="32"/>
      <c r="C556" s="33"/>
      <c r="F556" s="35"/>
    </row>
    <row r="557" spans="2:6" ht="15.75" customHeight="1" x14ac:dyDescent="0.2">
      <c r="B557" s="32"/>
      <c r="C557" s="33"/>
      <c r="F557" s="35"/>
    </row>
    <row r="558" spans="2:6" ht="15.75" customHeight="1" x14ac:dyDescent="0.2">
      <c r="B558" s="32"/>
      <c r="C558" s="33"/>
      <c r="F558" s="35"/>
    </row>
    <row r="559" spans="2:6" ht="15.75" customHeight="1" x14ac:dyDescent="0.2">
      <c r="B559" s="32"/>
      <c r="C559" s="33"/>
      <c r="F559" s="35"/>
    </row>
    <row r="560" spans="2:6" ht="15.75" customHeight="1" x14ac:dyDescent="0.2">
      <c r="B560" s="32"/>
      <c r="C560" s="33"/>
      <c r="F560" s="35"/>
    </row>
    <row r="561" spans="2:6" ht="15.75" customHeight="1" x14ac:dyDescent="0.2">
      <c r="B561" s="32"/>
      <c r="C561" s="33"/>
      <c r="F561" s="35"/>
    </row>
    <row r="562" spans="2:6" ht="15.75" customHeight="1" x14ac:dyDescent="0.2">
      <c r="B562" s="32"/>
      <c r="C562" s="33"/>
      <c r="F562" s="35"/>
    </row>
    <row r="563" spans="2:6" ht="15.75" customHeight="1" x14ac:dyDescent="0.2">
      <c r="B563" s="32"/>
      <c r="C563" s="33"/>
      <c r="F563" s="35"/>
    </row>
    <row r="564" spans="2:6" ht="15.75" customHeight="1" x14ac:dyDescent="0.2">
      <c r="B564" s="32"/>
      <c r="C564" s="33"/>
      <c r="F564" s="35"/>
    </row>
    <row r="565" spans="2:6" ht="15.75" customHeight="1" x14ac:dyDescent="0.2">
      <c r="B565" s="32"/>
      <c r="C565" s="33"/>
      <c r="F565" s="35"/>
    </row>
    <row r="566" spans="2:6" ht="15.75" customHeight="1" x14ac:dyDescent="0.2">
      <c r="B566" s="32"/>
      <c r="C566" s="33"/>
      <c r="F566" s="35"/>
    </row>
    <row r="567" spans="2:6" ht="15.75" customHeight="1" x14ac:dyDescent="0.2">
      <c r="B567" s="32"/>
      <c r="C567" s="33"/>
      <c r="F567" s="35"/>
    </row>
    <row r="568" spans="2:6" ht="15.75" customHeight="1" x14ac:dyDescent="0.2">
      <c r="B568" s="32"/>
      <c r="C568" s="33"/>
      <c r="F568" s="35"/>
    </row>
    <row r="569" spans="2:6" ht="15.75" customHeight="1" x14ac:dyDescent="0.2">
      <c r="B569" s="32"/>
      <c r="C569" s="33"/>
      <c r="F569" s="35"/>
    </row>
    <row r="570" spans="2:6" ht="15.75" customHeight="1" x14ac:dyDescent="0.2">
      <c r="B570" s="32"/>
      <c r="C570" s="33"/>
      <c r="F570" s="35"/>
    </row>
    <row r="571" spans="2:6" ht="15.75" customHeight="1" x14ac:dyDescent="0.2">
      <c r="B571" s="32"/>
      <c r="C571" s="33"/>
      <c r="F571" s="35"/>
    </row>
    <row r="572" spans="2:6" ht="15.75" customHeight="1" x14ac:dyDescent="0.2">
      <c r="B572" s="32"/>
      <c r="C572" s="33"/>
      <c r="F572" s="35"/>
    </row>
    <row r="573" spans="2:6" ht="15.75" customHeight="1" x14ac:dyDescent="0.2">
      <c r="B573" s="32"/>
      <c r="C573" s="33"/>
      <c r="F573" s="35"/>
    </row>
    <row r="574" spans="2:6" ht="15.75" customHeight="1" x14ac:dyDescent="0.2">
      <c r="B574" s="32"/>
      <c r="C574" s="33"/>
      <c r="F574" s="35"/>
    </row>
    <row r="575" spans="2:6" ht="15.75" customHeight="1" x14ac:dyDescent="0.2">
      <c r="B575" s="32"/>
      <c r="C575" s="33"/>
      <c r="F575" s="35"/>
    </row>
    <row r="576" spans="2:6" ht="15.75" customHeight="1" x14ac:dyDescent="0.2">
      <c r="B576" s="32"/>
      <c r="C576" s="33"/>
      <c r="F576" s="35"/>
    </row>
    <row r="577" spans="2:6" ht="15.75" customHeight="1" x14ac:dyDescent="0.2">
      <c r="B577" s="32"/>
      <c r="C577" s="33"/>
      <c r="F577" s="35"/>
    </row>
    <row r="578" spans="2:6" ht="15.75" customHeight="1" x14ac:dyDescent="0.2">
      <c r="B578" s="32"/>
      <c r="C578" s="33"/>
      <c r="F578" s="35"/>
    </row>
    <row r="579" spans="2:6" ht="15.75" customHeight="1" x14ac:dyDescent="0.2">
      <c r="B579" s="32"/>
      <c r="C579" s="33"/>
      <c r="F579" s="35"/>
    </row>
    <row r="580" spans="2:6" ht="15.75" customHeight="1" x14ac:dyDescent="0.2">
      <c r="B580" s="32"/>
      <c r="C580" s="33"/>
      <c r="F580" s="35"/>
    </row>
    <row r="581" spans="2:6" ht="15.75" customHeight="1" x14ac:dyDescent="0.2">
      <c r="B581" s="32"/>
      <c r="C581" s="33"/>
      <c r="F581" s="35"/>
    </row>
    <row r="582" spans="2:6" ht="15.75" customHeight="1" x14ac:dyDescent="0.2">
      <c r="B582" s="32"/>
      <c r="C582" s="33"/>
      <c r="F582" s="35"/>
    </row>
    <row r="583" spans="2:6" ht="15.75" customHeight="1" x14ac:dyDescent="0.2">
      <c r="B583" s="32"/>
      <c r="C583" s="33"/>
      <c r="F583" s="35"/>
    </row>
    <row r="584" spans="2:6" ht="15.75" customHeight="1" x14ac:dyDescent="0.2">
      <c r="B584" s="32"/>
      <c r="C584" s="33"/>
      <c r="F584" s="35"/>
    </row>
    <row r="585" spans="2:6" ht="15.75" customHeight="1" x14ac:dyDescent="0.2">
      <c r="B585" s="32"/>
      <c r="C585" s="33"/>
      <c r="F585" s="35"/>
    </row>
    <row r="586" spans="2:6" ht="15.75" customHeight="1" x14ac:dyDescent="0.2">
      <c r="B586" s="32"/>
      <c r="C586" s="33"/>
      <c r="F586" s="35"/>
    </row>
    <row r="587" spans="2:6" ht="15.75" customHeight="1" x14ac:dyDescent="0.2">
      <c r="B587" s="32"/>
      <c r="C587" s="33"/>
      <c r="F587" s="35"/>
    </row>
    <row r="588" spans="2:6" ht="15.75" customHeight="1" x14ac:dyDescent="0.2">
      <c r="B588" s="32"/>
      <c r="C588" s="33"/>
      <c r="F588" s="35"/>
    </row>
    <row r="589" spans="2:6" ht="15.75" customHeight="1" x14ac:dyDescent="0.2">
      <c r="B589" s="32"/>
      <c r="C589" s="33"/>
      <c r="F589" s="35"/>
    </row>
    <row r="590" spans="2:6" ht="15.75" customHeight="1" x14ac:dyDescent="0.2">
      <c r="B590" s="32"/>
      <c r="C590" s="33"/>
      <c r="F590" s="35"/>
    </row>
    <row r="591" spans="2:6" ht="15.75" customHeight="1" x14ac:dyDescent="0.2">
      <c r="B591" s="32"/>
      <c r="C591" s="33"/>
      <c r="F591" s="35"/>
    </row>
    <row r="592" spans="2:6" ht="15.75" customHeight="1" x14ac:dyDescent="0.2">
      <c r="B592" s="32"/>
      <c r="C592" s="33"/>
      <c r="F592" s="35"/>
    </row>
    <row r="593" spans="2:6" ht="15.75" customHeight="1" x14ac:dyDescent="0.2">
      <c r="B593" s="32"/>
      <c r="C593" s="33"/>
      <c r="F593" s="35"/>
    </row>
    <row r="594" spans="2:6" ht="15.75" customHeight="1" x14ac:dyDescent="0.2">
      <c r="B594" s="32"/>
      <c r="C594" s="33"/>
      <c r="F594" s="35"/>
    </row>
    <row r="595" spans="2:6" ht="15.75" customHeight="1" x14ac:dyDescent="0.2">
      <c r="B595" s="32"/>
      <c r="C595" s="33"/>
      <c r="F595" s="35"/>
    </row>
    <row r="596" spans="2:6" ht="15.75" customHeight="1" x14ac:dyDescent="0.2">
      <c r="B596" s="32"/>
      <c r="C596" s="33"/>
      <c r="F596" s="35"/>
    </row>
    <row r="597" spans="2:6" ht="15.75" customHeight="1" x14ac:dyDescent="0.2">
      <c r="B597" s="32"/>
      <c r="C597" s="33"/>
      <c r="F597" s="35"/>
    </row>
    <row r="598" spans="2:6" ht="15.75" customHeight="1" x14ac:dyDescent="0.2">
      <c r="B598" s="32"/>
      <c r="C598" s="33"/>
      <c r="F598" s="35"/>
    </row>
    <row r="599" spans="2:6" ht="15.75" customHeight="1" x14ac:dyDescent="0.2">
      <c r="B599" s="32"/>
      <c r="C599" s="33"/>
      <c r="F599" s="35"/>
    </row>
    <row r="600" spans="2:6" ht="15.75" customHeight="1" x14ac:dyDescent="0.2">
      <c r="B600" s="32"/>
      <c r="C600" s="33"/>
      <c r="F600" s="35"/>
    </row>
    <row r="601" spans="2:6" ht="15.75" customHeight="1" x14ac:dyDescent="0.2">
      <c r="B601" s="32"/>
      <c r="C601" s="33"/>
      <c r="F601" s="35"/>
    </row>
    <row r="602" spans="2:6" ht="15.75" customHeight="1" x14ac:dyDescent="0.2">
      <c r="B602" s="32"/>
      <c r="C602" s="33"/>
      <c r="F602" s="35"/>
    </row>
    <row r="603" spans="2:6" ht="15.75" customHeight="1" x14ac:dyDescent="0.2">
      <c r="B603" s="32"/>
      <c r="C603" s="33"/>
      <c r="F603" s="35"/>
    </row>
    <row r="604" spans="2:6" ht="15.75" customHeight="1" x14ac:dyDescent="0.2">
      <c r="B604" s="32"/>
      <c r="C604" s="33"/>
      <c r="F604" s="35"/>
    </row>
    <row r="605" spans="2:6" ht="15.75" customHeight="1" x14ac:dyDescent="0.2">
      <c r="B605" s="32"/>
      <c r="C605" s="33"/>
      <c r="F605" s="35"/>
    </row>
    <row r="606" spans="2:6" ht="15.75" customHeight="1" x14ac:dyDescent="0.2">
      <c r="B606" s="32"/>
      <c r="C606" s="33"/>
      <c r="F606" s="35"/>
    </row>
    <row r="607" spans="2:6" ht="15.75" customHeight="1" x14ac:dyDescent="0.2">
      <c r="B607" s="32"/>
      <c r="C607" s="33"/>
      <c r="F607" s="35"/>
    </row>
    <row r="608" spans="2:6" ht="15.75" customHeight="1" x14ac:dyDescent="0.2">
      <c r="B608" s="32"/>
      <c r="C608" s="33"/>
      <c r="F608" s="35"/>
    </row>
    <row r="609" spans="2:6" ht="15.75" customHeight="1" x14ac:dyDescent="0.2">
      <c r="B609" s="32"/>
      <c r="C609" s="33"/>
      <c r="F609" s="35"/>
    </row>
    <row r="610" spans="2:6" ht="15.75" customHeight="1" x14ac:dyDescent="0.2">
      <c r="B610" s="32"/>
      <c r="C610" s="33"/>
      <c r="F610" s="35"/>
    </row>
    <row r="611" spans="2:6" ht="15.75" customHeight="1" x14ac:dyDescent="0.2">
      <c r="B611" s="32"/>
      <c r="C611" s="33"/>
      <c r="F611" s="35"/>
    </row>
    <row r="612" spans="2:6" ht="15.75" customHeight="1" x14ac:dyDescent="0.2">
      <c r="B612" s="32"/>
      <c r="C612" s="33"/>
      <c r="F612" s="35"/>
    </row>
    <row r="613" spans="2:6" ht="15.75" customHeight="1" x14ac:dyDescent="0.2">
      <c r="B613" s="32"/>
      <c r="C613" s="33"/>
      <c r="F613" s="35"/>
    </row>
    <row r="614" spans="2:6" ht="15.75" customHeight="1" x14ac:dyDescent="0.2">
      <c r="B614" s="32"/>
      <c r="C614" s="33"/>
      <c r="F614" s="35"/>
    </row>
    <row r="615" spans="2:6" ht="15.75" customHeight="1" x14ac:dyDescent="0.2">
      <c r="B615" s="32"/>
      <c r="C615" s="33"/>
      <c r="F615" s="35"/>
    </row>
    <row r="616" spans="2:6" ht="15.75" customHeight="1" x14ac:dyDescent="0.2">
      <c r="B616" s="32"/>
      <c r="C616" s="33"/>
      <c r="F616" s="35"/>
    </row>
    <row r="617" spans="2:6" ht="15.75" customHeight="1" x14ac:dyDescent="0.2">
      <c r="B617" s="32"/>
      <c r="C617" s="33"/>
      <c r="F617" s="35"/>
    </row>
    <row r="618" spans="2:6" ht="15.75" customHeight="1" x14ac:dyDescent="0.2">
      <c r="B618" s="32"/>
      <c r="C618" s="33"/>
      <c r="F618" s="35"/>
    </row>
    <row r="619" spans="2:6" ht="15.75" customHeight="1" x14ac:dyDescent="0.2">
      <c r="B619" s="32"/>
      <c r="C619" s="33"/>
      <c r="F619" s="35"/>
    </row>
    <row r="620" spans="2:6" ht="15.75" customHeight="1" x14ac:dyDescent="0.2">
      <c r="B620" s="32"/>
      <c r="C620" s="33"/>
      <c r="F620" s="35"/>
    </row>
    <row r="621" spans="2:6" ht="15.75" customHeight="1" x14ac:dyDescent="0.2">
      <c r="B621" s="32"/>
      <c r="C621" s="33"/>
      <c r="F621" s="35"/>
    </row>
    <row r="622" spans="2:6" ht="15.75" customHeight="1" x14ac:dyDescent="0.2">
      <c r="B622" s="32"/>
      <c r="C622" s="33"/>
      <c r="F622" s="35"/>
    </row>
    <row r="623" spans="2:6" ht="15.75" customHeight="1" x14ac:dyDescent="0.2">
      <c r="B623" s="32"/>
      <c r="C623" s="33"/>
      <c r="F623" s="35"/>
    </row>
    <row r="624" spans="2:6" ht="15.75" customHeight="1" x14ac:dyDescent="0.2">
      <c r="B624" s="32"/>
      <c r="C624" s="33"/>
      <c r="F624" s="35"/>
    </row>
    <row r="625" spans="2:6" ht="15.75" customHeight="1" x14ac:dyDescent="0.2">
      <c r="B625" s="32"/>
      <c r="C625" s="33"/>
      <c r="F625" s="35"/>
    </row>
    <row r="626" spans="2:6" ht="15.75" customHeight="1" x14ac:dyDescent="0.2">
      <c r="B626" s="32"/>
      <c r="C626" s="33"/>
      <c r="F626" s="35"/>
    </row>
    <row r="627" spans="2:6" ht="15.75" customHeight="1" x14ac:dyDescent="0.2">
      <c r="B627" s="32"/>
      <c r="C627" s="33"/>
      <c r="F627" s="35"/>
    </row>
    <row r="628" spans="2:6" ht="15.75" customHeight="1" x14ac:dyDescent="0.2">
      <c r="B628" s="32"/>
      <c r="C628" s="33"/>
      <c r="F628" s="35"/>
    </row>
    <row r="629" spans="2:6" ht="15.75" customHeight="1" x14ac:dyDescent="0.2">
      <c r="B629" s="32"/>
      <c r="C629" s="33"/>
      <c r="F629" s="35"/>
    </row>
    <row r="630" spans="2:6" ht="15.75" customHeight="1" x14ac:dyDescent="0.2">
      <c r="B630" s="32"/>
      <c r="C630" s="33"/>
      <c r="F630" s="35"/>
    </row>
    <row r="631" spans="2:6" ht="15.75" customHeight="1" x14ac:dyDescent="0.2">
      <c r="B631" s="32"/>
      <c r="C631" s="33"/>
      <c r="F631" s="35"/>
    </row>
    <row r="632" spans="2:6" ht="15.75" customHeight="1" x14ac:dyDescent="0.2">
      <c r="B632" s="32"/>
      <c r="C632" s="33"/>
      <c r="F632" s="35"/>
    </row>
    <row r="633" spans="2:6" ht="15.75" customHeight="1" x14ac:dyDescent="0.2">
      <c r="B633" s="32"/>
      <c r="C633" s="33"/>
      <c r="F633" s="35"/>
    </row>
    <row r="634" spans="2:6" ht="15.75" customHeight="1" x14ac:dyDescent="0.2">
      <c r="B634" s="32"/>
      <c r="C634" s="33"/>
      <c r="F634" s="35"/>
    </row>
    <row r="635" spans="2:6" ht="15.75" customHeight="1" x14ac:dyDescent="0.2">
      <c r="B635" s="32"/>
      <c r="C635" s="33"/>
      <c r="F635" s="35"/>
    </row>
    <row r="636" spans="2:6" ht="15.75" customHeight="1" x14ac:dyDescent="0.2">
      <c r="B636" s="32"/>
      <c r="C636" s="33"/>
      <c r="F636" s="35"/>
    </row>
    <row r="637" spans="2:6" ht="15.75" customHeight="1" x14ac:dyDescent="0.2">
      <c r="B637" s="32"/>
      <c r="C637" s="33"/>
      <c r="F637" s="35"/>
    </row>
    <row r="638" spans="2:6" ht="15.75" customHeight="1" x14ac:dyDescent="0.2">
      <c r="B638" s="32"/>
      <c r="C638" s="33"/>
      <c r="F638" s="35"/>
    </row>
    <row r="639" spans="2:6" ht="15.75" customHeight="1" x14ac:dyDescent="0.2">
      <c r="B639" s="32"/>
      <c r="C639" s="33"/>
      <c r="F639" s="35"/>
    </row>
    <row r="640" spans="2:6" ht="15.75" customHeight="1" x14ac:dyDescent="0.2">
      <c r="B640" s="32"/>
      <c r="C640" s="33"/>
      <c r="F640" s="35"/>
    </row>
    <row r="641" spans="2:6" ht="15.75" customHeight="1" x14ac:dyDescent="0.2">
      <c r="B641" s="32"/>
      <c r="C641" s="33"/>
      <c r="F641" s="35"/>
    </row>
    <row r="642" spans="2:6" ht="15.75" customHeight="1" x14ac:dyDescent="0.2">
      <c r="B642" s="32"/>
      <c r="C642" s="33"/>
      <c r="F642" s="35"/>
    </row>
    <row r="643" spans="2:6" ht="15.75" customHeight="1" x14ac:dyDescent="0.2">
      <c r="B643" s="32"/>
      <c r="C643" s="33"/>
      <c r="F643" s="35"/>
    </row>
    <row r="644" spans="2:6" ht="15.75" customHeight="1" x14ac:dyDescent="0.2">
      <c r="B644" s="32"/>
      <c r="C644" s="33"/>
      <c r="F644" s="35"/>
    </row>
    <row r="645" spans="2:6" ht="15.75" customHeight="1" x14ac:dyDescent="0.2">
      <c r="B645" s="32"/>
      <c r="C645" s="33"/>
      <c r="F645" s="35"/>
    </row>
    <row r="646" spans="2:6" ht="15.75" customHeight="1" x14ac:dyDescent="0.2">
      <c r="B646" s="32"/>
      <c r="C646" s="33"/>
      <c r="F646" s="35"/>
    </row>
    <row r="647" spans="2:6" ht="15.75" customHeight="1" x14ac:dyDescent="0.2">
      <c r="B647" s="32"/>
      <c r="C647" s="33"/>
      <c r="F647" s="35"/>
    </row>
    <row r="648" spans="2:6" ht="15.75" customHeight="1" x14ac:dyDescent="0.2">
      <c r="B648" s="32"/>
      <c r="C648" s="33"/>
      <c r="F648" s="35"/>
    </row>
    <row r="649" spans="2:6" ht="15.75" customHeight="1" x14ac:dyDescent="0.2">
      <c r="B649" s="32"/>
      <c r="C649" s="33"/>
      <c r="F649" s="35"/>
    </row>
    <row r="650" spans="2:6" ht="15.75" customHeight="1" x14ac:dyDescent="0.2">
      <c r="B650" s="32"/>
      <c r="C650" s="33"/>
      <c r="F650" s="35"/>
    </row>
    <row r="651" spans="2:6" ht="15.75" customHeight="1" x14ac:dyDescent="0.2">
      <c r="B651" s="32"/>
      <c r="C651" s="33"/>
      <c r="F651" s="35"/>
    </row>
    <row r="652" spans="2:6" ht="15.75" customHeight="1" x14ac:dyDescent="0.2">
      <c r="B652" s="32"/>
      <c r="C652" s="33"/>
      <c r="F652" s="35"/>
    </row>
    <row r="653" spans="2:6" ht="15.75" customHeight="1" x14ac:dyDescent="0.2">
      <c r="B653" s="32"/>
      <c r="C653" s="33"/>
      <c r="F653" s="35"/>
    </row>
    <row r="654" spans="2:6" ht="15.75" customHeight="1" x14ac:dyDescent="0.2">
      <c r="B654" s="32"/>
      <c r="C654" s="33"/>
      <c r="F654" s="35"/>
    </row>
    <row r="655" spans="2:6" ht="15.75" customHeight="1" x14ac:dyDescent="0.2">
      <c r="B655" s="32"/>
      <c r="C655" s="33"/>
      <c r="F655" s="35"/>
    </row>
    <row r="656" spans="2:6" ht="15.75" customHeight="1" x14ac:dyDescent="0.2">
      <c r="B656" s="32"/>
      <c r="C656" s="33"/>
      <c r="F656" s="35"/>
    </row>
    <row r="657" spans="2:6" ht="15.75" customHeight="1" x14ac:dyDescent="0.2">
      <c r="B657" s="32"/>
      <c r="C657" s="33"/>
      <c r="F657" s="35"/>
    </row>
    <row r="658" spans="2:6" ht="15.75" customHeight="1" x14ac:dyDescent="0.2">
      <c r="B658" s="32"/>
      <c r="C658" s="33"/>
      <c r="F658" s="35"/>
    </row>
    <row r="659" spans="2:6" ht="15.75" customHeight="1" x14ac:dyDescent="0.2">
      <c r="B659" s="32"/>
      <c r="C659" s="33"/>
      <c r="F659" s="35"/>
    </row>
    <row r="660" spans="2:6" ht="15.75" customHeight="1" x14ac:dyDescent="0.2">
      <c r="B660" s="32"/>
      <c r="C660" s="33"/>
      <c r="F660" s="35"/>
    </row>
    <row r="661" spans="2:6" ht="15.75" customHeight="1" x14ac:dyDescent="0.2">
      <c r="B661" s="32"/>
      <c r="C661" s="33"/>
      <c r="F661" s="35"/>
    </row>
    <row r="662" spans="2:6" ht="15.75" customHeight="1" x14ac:dyDescent="0.2">
      <c r="B662" s="32"/>
      <c r="C662" s="33"/>
      <c r="F662" s="35"/>
    </row>
    <row r="663" spans="2:6" ht="15.75" customHeight="1" x14ac:dyDescent="0.2">
      <c r="B663" s="32"/>
      <c r="C663" s="33"/>
      <c r="F663" s="35"/>
    </row>
    <row r="664" spans="2:6" ht="15.75" customHeight="1" x14ac:dyDescent="0.2">
      <c r="B664" s="32"/>
      <c r="C664" s="33"/>
      <c r="F664" s="35"/>
    </row>
    <row r="665" spans="2:6" ht="15.75" customHeight="1" x14ac:dyDescent="0.2">
      <c r="B665" s="32"/>
      <c r="C665" s="33"/>
      <c r="F665" s="35"/>
    </row>
    <row r="666" spans="2:6" ht="15.75" customHeight="1" x14ac:dyDescent="0.2">
      <c r="B666" s="32"/>
      <c r="C666" s="33"/>
      <c r="F666" s="35"/>
    </row>
    <row r="667" spans="2:6" ht="15.75" customHeight="1" x14ac:dyDescent="0.2">
      <c r="B667" s="32"/>
      <c r="C667" s="33"/>
      <c r="F667" s="35"/>
    </row>
    <row r="668" spans="2:6" ht="15.75" customHeight="1" x14ac:dyDescent="0.2">
      <c r="B668" s="32"/>
      <c r="C668" s="33"/>
      <c r="F668" s="35"/>
    </row>
    <row r="669" spans="2:6" ht="15.75" customHeight="1" x14ac:dyDescent="0.2">
      <c r="B669" s="32"/>
      <c r="C669" s="33"/>
      <c r="F669" s="35"/>
    </row>
    <row r="670" spans="2:6" ht="15.75" customHeight="1" x14ac:dyDescent="0.2">
      <c r="B670" s="32"/>
      <c r="C670" s="33"/>
      <c r="F670" s="35"/>
    </row>
    <row r="671" spans="2:6" ht="15.75" customHeight="1" x14ac:dyDescent="0.2">
      <c r="B671" s="32"/>
      <c r="C671" s="33"/>
      <c r="F671" s="35"/>
    </row>
    <row r="672" spans="2:6" ht="15.75" customHeight="1" x14ac:dyDescent="0.2">
      <c r="B672" s="32"/>
      <c r="C672" s="33"/>
      <c r="F672" s="35"/>
    </row>
    <row r="673" spans="2:6" ht="15.75" customHeight="1" x14ac:dyDescent="0.2">
      <c r="B673" s="32"/>
      <c r="C673" s="33"/>
      <c r="F673" s="35"/>
    </row>
    <row r="674" spans="2:6" ht="15.75" customHeight="1" x14ac:dyDescent="0.2">
      <c r="B674" s="32"/>
      <c r="C674" s="33"/>
      <c r="F674" s="35"/>
    </row>
    <row r="675" spans="2:6" ht="15.75" customHeight="1" x14ac:dyDescent="0.2">
      <c r="B675" s="32"/>
      <c r="C675" s="33"/>
      <c r="F675" s="35"/>
    </row>
    <row r="676" spans="2:6" ht="15.75" customHeight="1" x14ac:dyDescent="0.2">
      <c r="B676" s="32"/>
      <c r="C676" s="33"/>
      <c r="F676" s="35"/>
    </row>
    <row r="677" spans="2:6" ht="15.75" customHeight="1" x14ac:dyDescent="0.2">
      <c r="B677" s="32"/>
      <c r="C677" s="33"/>
      <c r="F677" s="35"/>
    </row>
    <row r="678" spans="2:6" ht="15.75" customHeight="1" x14ac:dyDescent="0.2">
      <c r="B678" s="32"/>
      <c r="C678" s="33"/>
      <c r="F678" s="35"/>
    </row>
    <row r="679" spans="2:6" ht="15.75" customHeight="1" x14ac:dyDescent="0.2">
      <c r="B679" s="32"/>
      <c r="C679" s="33"/>
      <c r="F679" s="35"/>
    </row>
    <row r="680" spans="2:6" ht="15.75" customHeight="1" x14ac:dyDescent="0.2">
      <c r="B680" s="32"/>
      <c r="C680" s="33"/>
      <c r="F680" s="35"/>
    </row>
    <row r="681" spans="2:6" ht="15.75" customHeight="1" x14ac:dyDescent="0.2">
      <c r="B681" s="32"/>
      <c r="C681" s="33"/>
      <c r="F681" s="35"/>
    </row>
    <row r="682" spans="2:6" ht="15.75" customHeight="1" x14ac:dyDescent="0.2">
      <c r="B682" s="32"/>
      <c r="C682" s="33"/>
      <c r="F682" s="35"/>
    </row>
    <row r="683" spans="2:6" ht="15.75" customHeight="1" x14ac:dyDescent="0.2">
      <c r="B683" s="32"/>
      <c r="C683" s="33"/>
      <c r="F683" s="35"/>
    </row>
    <row r="684" spans="2:6" ht="15.75" customHeight="1" x14ac:dyDescent="0.2">
      <c r="B684" s="32"/>
      <c r="C684" s="33"/>
      <c r="F684" s="35"/>
    </row>
    <row r="685" spans="2:6" ht="15.75" customHeight="1" x14ac:dyDescent="0.2">
      <c r="B685" s="32"/>
      <c r="C685" s="33"/>
      <c r="F685" s="35"/>
    </row>
    <row r="686" spans="2:6" ht="15.75" customHeight="1" x14ac:dyDescent="0.2">
      <c r="B686" s="32"/>
      <c r="C686" s="33"/>
      <c r="F686" s="35"/>
    </row>
    <row r="687" spans="2:6" ht="15.75" customHeight="1" x14ac:dyDescent="0.2">
      <c r="B687" s="32"/>
      <c r="C687" s="33"/>
      <c r="F687" s="35"/>
    </row>
    <row r="688" spans="2:6" ht="15.75" customHeight="1" x14ac:dyDescent="0.2">
      <c r="B688" s="32"/>
      <c r="C688" s="33"/>
      <c r="F688" s="35"/>
    </row>
    <row r="689" spans="2:6" ht="15.75" customHeight="1" x14ac:dyDescent="0.2">
      <c r="B689" s="32"/>
      <c r="C689" s="33"/>
      <c r="F689" s="35"/>
    </row>
    <row r="690" spans="2:6" ht="15.75" customHeight="1" x14ac:dyDescent="0.2">
      <c r="B690" s="32"/>
      <c r="C690" s="33"/>
      <c r="F690" s="35"/>
    </row>
    <row r="691" spans="2:6" ht="15.75" customHeight="1" x14ac:dyDescent="0.2">
      <c r="B691" s="32"/>
      <c r="C691" s="33"/>
      <c r="F691" s="35"/>
    </row>
    <row r="692" spans="2:6" ht="15.75" customHeight="1" x14ac:dyDescent="0.2">
      <c r="B692" s="32"/>
      <c r="C692" s="33"/>
      <c r="F692" s="35"/>
    </row>
    <row r="693" spans="2:6" ht="15.75" customHeight="1" x14ac:dyDescent="0.2">
      <c r="B693" s="32"/>
      <c r="C693" s="33"/>
      <c r="F693" s="35"/>
    </row>
    <row r="694" spans="2:6" ht="15.75" customHeight="1" x14ac:dyDescent="0.2">
      <c r="B694" s="32"/>
      <c r="C694" s="33"/>
      <c r="F694" s="35"/>
    </row>
    <row r="695" spans="2:6" ht="15.75" customHeight="1" x14ac:dyDescent="0.2">
      <c r="B695" s="32"/>
      <c r="C695" s="33"/>
      <c r="F695" s="35"/>
    </row>
    <row r="696" spans="2:6" ht="15.75" customHeight="1" x14ac:dyDescent="0.2">
      <c r="B696" s="32"/>
      <c r="C696" s="33"/>
      <c r="F696" s="35"/>
    </row>
    <row r="697" spans="2:6" ht="15.75" customHeight="1" x14ac:dyDescent="0.2">
      <c r="B697" s="32"/>
      <c r="C697" s="33"/>
      <c r="F697" s="35"/>
    </row>
    <row r="698" spans="2:6" ht="15.75" customHeight="1" x14ac:dyDescent="0.2">
      <c r="B698" s="32"/>
      <c r="C698" s="33"/>
      <c r="F698" s="35"/>
    </row>
    <row r="699" spans="2:6" ht="15.75" customHeight="1" x14ac:dyDescent="0.2">
      <c r="B699" s="32"/>
      <c r="C699" s="33"/>
      <c r="F699" s="35"/>
    </row>
    <row r="700" spans="2:6" ht="15.75" customHeight="1" x14ac:dyDescent="0.2">
      <c r="B700" s="32"/>
      <c r="C700" s="33"/>
      <c r="F700" s="35"/>
    </row>
    <row r="701" spans="2:6" ht="15.75" customHeight="1" x14ac:dyDescent="0.2">
      <c r="B701" s="32"/>
      <c r="C701" s="33"/>
      <c r="F701" s="35"/>
    </row>
    <row r="702" spans="2:6" ht="15.75" customHeight="1" x14ac:dyDescent="0.2">
      <c r="B702" s="32"/>
      <c r="C702" s="33"/>
      <c r="F702" s="35"/>
    </row>
    <row r="703" spans="2:6" ht="15.75" customHeight="1" x14ac:dyDescent="0.2">
      <c r="B703" s="32"/>
      <c r="C703" s="33"/>
      <c r="F703" s="35"/>
    </row>
    <row r="704" spans="2:6" ht="15.75" customHeight="1" x14ac:dyDescent="0.2">
      <c r="B704" s="32"/>
      <c r="C704" s="33"/>
      <c r="F704" s="35"/>
    </row>
    <row r="705" spans="2:6" ht="15.75" customHeight="1" x14ac:dyDescent="0.2">
      <c r="B705" s="32"/>
      <c r="C705" s="33"/>
      <c r="F705" s="35"/>
    </row>
    <row r="706" spans="2:6" ht="15.75" customHeight="1" x14ac:dyDescent="0.2">
      <c r="B706" s="32"/>
      <c r="C706" s="33"/>
      <c r="F706" s="35"/>
    </row>
    <row r="707" spans="2:6" ht="15.75" customHeight="1" x14ac:dyDescent="0.2">
      <c r="B707" s="32"/>
      <c r="C707" s="33"/>
      <c r="F707" s="35"/>
    </row>
    <row r="708" spans="2:6" ht="15.75" customHeight="1" x14ac:dyDescent="0.2">
      <c r="B708" s="32"/>
      <c r="C708" s="33"/>
      <c r="F708" s="35"/>
    </row>
    <row r="709" spans="2:6" ht="15.75" customHeight="1" x14ac:dyDescent="0.2">
      <c r="B709" s="32"/>
      <c r="C709" s="33"/>
      <c r="F709" s="35"/>
    </row>
    <row r="710" spans="2:6" ht="15.75" customHeight="1" x14ac:dyDescent="0.2">
      <c r="B710" s="32"/>
      <c r="C710" s="33"/>
      <c r="F710" s="35"/>
    </row>
    <row r="711" spans="2:6" ht="15.75" customHeight="1" x14ac:dyDescent="0.2">
      <c r="B711" s="32"/>
      <c r="C711" s="33"/>
      <c r="F711" s="35"/>
    </row>
    <row r="712" spans="2:6" ht="15.75" customHeight="1" x14ac:dyDescent="0.2">
      <c r="B712" s="32"/>
      <c r="C712" s="33"/>
      <c r="F712" s="35"/>
    </row>
    <row r="713" spans="2:6" ht="15.75" customHeight="1" x14ac:dyDescent="0.2">
      <c r="B713" s="32"/>
      <c r="C713" s="33"/>
      <c r="F713" s="35"/>
    </row>
    <row r="714" spans="2:6" ht="15.75" customHeight="1" x14ac:dyDescent="0.2">
      <c r="B714" s="32"/>
      <c r="C714" s="33"/>
      <c r="F714" s="35"/>
    </row>
    <row r="715" spans="2:6" ht="15.75" customHeight="1" x14ac:dyDescent="0.2">
      <c r="B715" s="32"/>
      <c r="C715" s="33"/>
      <c r="F715" s="35"/>
    </row>
    <row r="716" spans="2:6" ht="15.75" customHeight="1" x14ac:dyDescent="0.2">
      <c r="B716" s="32"/>
      <c r="C716" s="33"/>
      <c r="F716" s="35"/>
    </row>
    <row r="717" spans="2:6" ht="15.75" customHeight="1" x14ac:dyDescent="0.2">
      <c r="B717" s="32"/>
      <c r="C717" s="33"/>
      <c r="F717" s="35"/>
    </row>
    <row r="718" spans="2:6" ht="15.75" customHeight="1" x14ac:dyDescent="0.2">
      <c r="B718" s="32"/>
      <c r="C718" s="33"/>
      <c r="F718" s="35"/>
    </row>
    <row r="719" spans="2:6" ht="15.75" customHeight="1" x14ac:dyDescent="0.2">
      <c r="B719" s="32"/>
      <c r="C719" s="33"/>
      <c r="F719" s="35"/>
    </row>
    <row r="720" spans="2:6" ht="15.75" customHeight="1" x14ac:dyDescent="0.2">
      <c r="B720" s="32"/>
      <c r="C720" s="33"/>
      <c r="F720" s="35"/>
    </row>
    <row r="721" spans="2:6" ht="15.75" customHeight="1" x14ac:dyDescent="0.2">
      <c r="B721" s="32"/>
      <c r="C721" s="33"/>
      <c r="F721" s="35"/>
    </row>
    <row r="722" spans="2:6" ht="15.75" customHeight="1" x14ac:dyDescent="0.2">
      <c r="B722" s="32"/>
      <c r="C722" s="33"/>
      <c r="F722" s="35"/>
    </row>
    <row r="723" spans="2:6" ht="15.75" customHeight="1" x14ac:dyDescent="0.2">
      <c r="B723" s="32"/>
      <c r="C723" s="33"/>
      <c r="F723" s="35"/>
    </row>
    <row r="724" spans="2:6" ht="15.75" customHeight="1" x14ac:dyDescent="0.2">
      <c r="B724" s="32"/>
      <c r="C724" s="33"/>
      <c r="F724" s="35"/>
    </row>
    <row r="725" spans="2:6" ht="15.75" customHeight="1" x14ac:dyDescent="0.2">
      <c r="B725" s="32"/>
      <c r="C725" s="33"/>
      <c r="F725" s="35"/>
    </row>
    <row r="726" spans="2:6" ht="15.75" customHeight="1" x14ac:dyDescent="0.2">
      <c r="B726" s="32"/>
      <c r="C726" s="33"/>
      <c r="F726" s="35"/>
    </row>
    <row r="727" spans="2:6" ht="15.75" customHeight="1" x14ac:dyDescent="0.2">
      <c r="B727" s="32"/>
      <c r="C727" s="33"/>
      <c r="F727" s="35"/>
    </row>
    <row r="728" spans="2:6" ht="15.75" customHeight="1" x14ac:dyDescent="0.2">
      <c r="B728" s="32"/>
      <c r="C728" s="33"/>
      <c r="F728" s="35"/>
    </row>
    <row r="729" spans="2:6" ht="15.75" customHeight="1" x14ac:dyDescent="0.2">
      <c r="B729" s="32"/>
      <c r="C729" s="33"/>
      <c r="F729" s="35"/>
    </row>
    <row r="730" spans="2:6" ht="15.75" customHeight="1" x14ac:dyDescent="0.2">
      <c r="B730" s="32"/>
      <c r="C730" s="33"/>
      <c r="F730" s="35"/>
    </row>
    <row r="731" spans="2:6" ht="15.75" customHeight="1" x14ac:dyDescent="0.2">
      <c r="B731" s="32"/>
      <c r="C731" s="33"/>
      <c r="F731" s="35"/>
    </row>
    <row r="732" spans="2:6" ht="15.75" customHeight="1" x14ac:dyDescent="0.2">
      <c r="B732" s="32"/>
      <c r="C732" s="33"/>
      <c r="F732" s="35"/>
    </row>
    <row r="733" spans="2:6" ht="15.75" customHeight="1" x14ac:dyDescent="0.2">
      <c r="B733" s="32"/>
      <c r="C733" s="33"/>
      <c r="F733" s="35"/>
    </row>
    <row r="734" spans="2:6" ht="15.75" customHeight="1" x14ac:dyDescent="0.2">
      <c r="B734" s="32"/>
      <c r="C734" s="33"/>
      <c r="F734" s="35"/>
    </row>
    <row r="735" spans="2:6" ht="15.75" customHeight="1" x14ac:dyDescent="0.2">
      <c r="B735" s="32"/>
      <c r="C735" s="33"/>
      <c r="F735" s="35"/>
    </row>
    <row r="736" spans="2:6" ht="15.75" customHeight="1" x14ac:dyDescent="0.2">
      <c r="B736" s="32"/>
      <c r="C736" s="33"/>
      <c r="F736" s="35"/>
    </row>
    <row r="737" spans="2:6" ht="15.75" customHeight="1" x14ac:dyDescent="0.2">
      <c r="B737" s="32"/>
      <c r="C737" s="33"/>
      <c r="F737" s="35"/>
    </row>
    <row r="738" spans="2:6" ht="15.75" customHeight="1" x14ac:dyDescent="0.2">
      <c r="B738" s="32"/>
      <c r="C738" s="33"/>
      <c r="F738" s="35"/>
    </row>
    <row r="739" spans="2:6" ht="15.75" customHeight="1" x14ac:dyDescent="0.2">
      <c r="B739" s="32"/>
      <c r="C739" s="33"/>
      <c r="F739" s="35"/>
    </row>
    <row r="740" spans="2:6" ht="15.75" customHeight="1" x14ac:dyDescent="0.2">
      <c r="B740" s="32"/>
      <c r="C740" s="33"/>
      <c r="F740" s="35"/>
    </row>
    <row r="741" spans="2:6" ht="15.75" customHeight="1" x14ac:dyDescent="0.2">
      <c r="B741" s="32"/>
      <c r="C741" s="33"/>
      <c r="F741" s="35"/>
    </row>
    <row r="742" spans="2:6" ht="15.75" customHeight="1" x14ac:dyDescent="0.2">
      <c r="B742" s="32"/>
      <c r="C742" s="33"/>
      <c r="F742" s="35"/>
    </row>
    <row r="743" spans="2:6" ht="15.75" customHeight="1" x14ac:dyDescent="0.2">
      <c r="B743" s="32"/>
      <c r="C743" s="33"/>
      <c r="F743" s="35"/>
    </row>
    <row r="744" spans="2:6" ht="15.75" customHeight="1" x14ac:dyDescent="0.2">
      <c r="B744" s="32"/>
      <c r="C744" s="33"/>
      <c r="F744" s="35"/>
    </row>
    <row r="745" spans="2:6" ht="15.75" customHeight="1" x14ac:dyDescent="0.2">
      <c r="B745" s="32"/>
      <c r="C745" s="33"/>
      <c r="F745" s="35"/>
    </row>
    <row r="746" spans="2:6" ht="15.75" customHeight="1" x14ac:dyDescent="0.2">
      <c r="B746" s="32"/>
      <c r="C746" s="33"/>
      <c r="F746" s="35"/>
    </row>
    <row r="747" spans="2:6" ht="15.75" customHeight="1" x14ac:dyDescent="0.2">
      <c r="B747" s="32"/>
      <c r="C747" s="33"/>
      <c r="F747" s="35"/>
    </row>
    <row r="748" spans="2:6" ht="15.75" customHeight="1" x14ac:dyDescent="0.2">
      <c r="B748" s="32"/>
      <c r="C748" s="33"/>
      <c r="F748" s="35"/>
    </row>
    <row r="749" spans="2:6" ht="15.75" customHeight="1" x14ac:dyDescent="0.2">
      <c r="B749" s="32"/>
      <c r="C749" s="33"/>
      <c r="F749" s="35"/>
    </row>
    <row r="750" spans="2:6" ht="15.75" customHeight="1" x14ac:dyDescent="0.2">
      <c r="B750" s="32"/>
      <c r="C750" s="33"/>
      <c r="F750" s="35"/>
    </row>
    <row r="751" spans="2:6" ht="15.75" customHeight="1" x14ac:dyDescent="0.2">
      <c r="B751" s="32"/>
      <c r="C751" s="33"/>
      <c r="F751" s="35"/>
    </row>
    <row r="752" spans="2:6" ht="15.75" customHeight="1" x14ac:dyDescent="0.2">
      <c r="B752" s="32"/>
      <c r="C752" s="33"/>
      <c r="F752" s="35"/>
    </row>
    <row r="753" spans="2:6" ht="15.75" customHeight="1" x14ac:dyDescent="0.2">
      <c r="B753" s="32"/>
      <c r="C753" s="33"/>
      <c r="F753" s="35"/>
    </row>
    <row r="754" spans="2:6" ht="15.75" customHeight="1" x14ac:dyDescent="0.2">
      <c r="B754" s="32"/>
      <c r="C754" s="33"/>
      <c r="F754" s="35"/>
    </row>
    <row r="755" spans="2:6" ht="15.75" customHeight="1" x14ac:dyDescent="0.2">
      <c r="B755" s="32"/>
      <c r="C755" s="33"/>
      <c r="F755" s="35"/>
    </row>
    <row r="756" spans="2:6" ht="15.75" customHeight="1" x14ac:dyDescent="0.2">
      <c r="B756" s="32"/>
      <c r="C756" s="33"/>
      <c r="F756" s="35"/>
    </row>
    <row r="757" spans="2:6" ht="15.75" customHeight="1" x14ac:dyDescent="0.2">
      <c r="B757" s="32"/>
      <c r="C757" s="33"/>
      <c r="F757" s="35"/>
    </row>
    <row r="758" spans="2:6" ht="15.75" customHeight="1" x14ac:dyDescent="0.2">
      <c r="B758" s="32"/>
      <c r="C758" s="33"/>
      <c r="F758" s="35"/>
    </row>
    <row r="759" spans="2:6" ht="15.75" customHeight="1" x14ac:dyDescent="0.2">
      <c r="B759" s="32"/>
      <c r="C759" s="33"/>
      <c r="F759" s="35"/>
    </row>
    <row r="760" spans="2:6" ht="15.75" customHeight="1" x14ac:dyDescent="0.2">
      <c r="B760" s="32"/>
      <c r="C760" s="33"/>
      <c r="F760" s="35"/>
    </row>
    <row r="761" spans="2:6" ht="15.75" customHeight="1" x14ac:dyDescent="0.2">
      <c r="B761" s="32"/>
      <c r="C761" s="33"/>
      <c r="F761" s="35"/>
    </row>
    <row r="762" spans="2:6" ht="15.75" customHeight="1" x14ac:dyDescent="0.2">
      <c r="B762" s="32"/>
      <c r="C762" s="33"/>
      <c r="F762" s="35"/>
    </row>
    <row r="763" spans="2:6" ht="15.75" customHeight="1" x14ac:dyDescent="0.2">
      <c r="B763" s="32"/>
      <c r="C763" s="33"/>
      <c r="F763" s="35"/>
    </row>
    <row r="764" spans="2:6" ht="15.75" customHeight="1" x14ac:dyDescent="0.2">
      <c r="B764" s="32"/>
      <c r="C764" s="33"/>
      <c r="F764" s="35"/>
    </row>
    <row r="765" spans="2:6" ht="15.75" customHeight="1" x14ac:dyDescent="0.2">
      <c r="B765" s="32"/>
      <c r="C765" s="33"/>
      <c r="F765" s="35"/>
    </row>
    <row r="766" spans="2:6" ht="15.75" customHeight="1" x14ac:dyDescent="0.2">
      <c r="B766" s="32"/>
      <c r="C766" s="33"/>
      <c r="F766" s="35"/>
    </row>
    <row r="767" spans="2:6" ht="15.75" customHeight="1" x14ac:dyDescent="0.2">
      <c r="B767" s="32"/>
      <c r="C767" s="33"/>
      <c r="F767" s="35"/>
    </row>
    <row r="768" spans="2:6" ht="15.75" customHeight="1" x14ac:dyDescent="0.2">
      <c r="B768" s="32"/>
      <c r="C768" s="33"/>
      <c r="F768" s="35"/>
    </row>
    <row r="769" spans="2:6" ht="15.75" customHeight="1" x14ac:dyDescent="0.2">
      <c r="B769" s="32"/>
      <c r="C769" s="33"/>
      <c r="F769" s="35"/>
    </row>
    <row r="770" spans="2:6" ht="15.75" customHeight="1" x14ac:dyDescent="0.2">
      <c r="B770" s="32"/>
      <c r="C770" s="33"/>
      <c r="F770" s="35"/>
    </row>
    <row r="771" spans="2:6" ht="15.75" customHeight="1" x14ac:dyDescent="0.2">
      <c r="B771" s="32"/>
      <c r="C771" s="33"/>
      <c r="F771" s="35"/>
    </row>
    <row r="772" spans="2:6" ht="15.75" customHeight="1" x14ac:dyDescent="0.2">
      <c r="B772" s="32"/>
      <c r="C772" s="33"/>
      <c r="F772" s="35"/>
    </row>
    <row r="773" spans="2:6" ht="15.75" customHeight="1" x14ac:dyDescent="0.2">
      <c r="B773" s="32"/>
      <c r="C773" s="33"/>
      <c r="F773" s="35"/>
    </row>
    <row r="774" spans="2:6" ht="15.75" customHeight="1" x14ac:dyDescent="0.2">
      <c r="B774" s="32"/>
      <c r="C774" s="33"/>
      <c r="F774" s="35"/>
    </row>
    <row r="775" spans="2:6" ht="15.75" customHeight="1" x14ac:dyDescent="0.2">
      <c r="B775" s="32"/>
      <c r="C775" s="33"/>
      <c r="F775" s="35"/>
    </row>
    <row r="776" spans="2:6" ht="15.75" customHeight="1" x14ac:dyDescent="0.2">
      <c r="B776" s="32"/>
      <c r="C776" s="33"/>
      <c r="F776" s="35"/>
    </row>
    <row r="777" spans="2:6" ht="15.75" customHeight="1" x14ac:dyDescent="0.2">
      <c r="B777" s="32"/>
      <c r="C777" s="33"/>
      <c r="F777" s="35"/>
    </row>
    <row r="778" spans="2:6" ht="15.75" customHeight="1" x14ac:dyDescent="0.2">
      <c r="B778" s="32"/>
      <c r="C778" s="33"/>
      <c r="F778" s="35"/>
    </row>
    <row r="779" spans="2:6" ht="15.75" customHeight="1" x14ac:dyDescent="0.2">
      <c r="B779" s="32"/>
      <c r="C779" s="33"/>
      <c r="F779" s="35"/>
    </row>
    <row r="780" spans="2:6" ht="15.75" customHeight="1" x14ac:dyDescent="0.2">
      <c r="B780" s="32"/>
      <c r="C780" s="33"/>
      <c r="F780" s="35"/>
    </row>
    <row r="781" spans="2:6" ht="15.75" customHeight="1" x14ac:dyDescent="0.2">
      <c r="B781" s="32"/>
      <c r="C781" s="33"/>
      <c r="F781" s="35"/>
    </row>
    <row r="782" spans="2:6" ht="15.75" customHeight="1" x14ac:dyDescent="0.2">
      <c r="B782" s="32"/>
      <c r="C782" s="33"/>
      <c r="F782" s="35"/>
    </row>
    <row r="783" spans="2:6" ht="15.75" customHeight="1" x14ac:dyDescent="0.2">
      <c r="B783" s="32"/>
      <c r="C783" s="33"/>
      <c r="F783" s="35"/>
    </row>
    <row r="784" spans="2:6" ht="15.75" customHeight="1" x14ac:dyDescent="0.2">
      <c r="B784" s="32"/>
      <c r="C784" s="33"/>
      <c r="F784" s="35"/>
    </row>
    <row r="785" spans="2:6" ht="15.75" customHeight="1" x14ac:dyDescent="0.2">
      <c r="B785" s="32"/>
      <c r="C785" s="33"/>
      <c r="F785" s="35"/>
    </row>
    <row r="786" spans="2:6" ht="15.75" customHeight="1" x14ac:dyDescent="0.2">
      <c r="B786" s="32"/>
      <c r="C786" s="33"/>
      <c r="F786" s="35"/>
    </row>
    <row r="787" spans="2:6" ht="15.75" customHeight="1" x14ac:dyDescent="0.2">
      <c r="B787" s="32"/>
      <c r="C787" s="33"/>
      <c r="F787" s="35"/>
    </row>
    <row r="788" spans="2:6" ht="15.75" customHeight="1" x14ac:dyDescent="0.2">
      <c r="B788" s="32"/>
      <c r="C788" s="33"/>
      <c r="F788" s="35"/>
    </row>
    <row r="789" spans="2:6" ht="15.75" customHeight="1" x14ac:dyDescent="0.2">
      <c r="B789" s="32"/>
      <c r="C789" s="33"/>
      <c r="F789" s="35"/>
    </row>
    <row r="790" spans="2:6" ht="15.75" customHeight="1" x14ac:dyDescent="0.2">
      <c r="B790" s="32"/>
      <c r="C790" s="33"/>
      <c r="F790" s="35"/>
    </row>
    <row r="791" spans="2:6" ht="15.75" customHeight="1" x14ac:dyDescent="0.2">
      <c r="B791" s="32"/>
      <c r="C791" s="33"/>
      <c r="F791" s="35"/>
    </row>
    <row r="792" spans="2:6" ht="15.75" customHeight="1" x14ac:dyDescent="0.2">
      <c r="B792" s="32"/>
      <c r="C792" s="33"/>
      <c r="F792" s="35"/>
    </row>
    <row r="793" spans="2:6" ht="15.75" customHeight="1" x14ac:dyDescent="0.2">
      <c r="B793" s="32"/>
      <c r="C793" s="33"/>
      <c r="F793" s="35"/>
    </row>
    <row r="794" spans="2:6" ht="15.75" customHeight="1" x14ac:dyDescent="0.2">
      <c r="B794" s="32"/>
      <c r="C794" s="33"/>
      <c r="F794" s="35"/>
    </row>
    <row r="795" spans="2:6" ht="15.75" customHeight="1" x14ac:dyDescent="0.2">
      <c r="B795" s="32"/>
      <c r="C795" s="33"/>
      <c r="F795" s="35"/>
    </row>
    <row r="796" spans="2:6" ht="15.75" customHeight="1" x14ac:dyDescent="0.2">
      <c r="B796" s="32"/>
      <c r="C796" s="33"/>
      <c r="F796" s="35"/>
    </row>
    <row r="797" spans="2:6" ht="15.75" customHeight="1" x14ac:dyDescent="0.2">
      <c r="B797" s="32"/>
      <c r="C797" s="33"/>
      <c r="F797" s="35"/>
    </row>
    <row r="798" spans="2:6" ht="15.75" customHeight="1" x14ac:dyDescent="0.2">
      <c r="B798" s="32"/>
      <c r="C798" s="33"/>
      <c r="F798" s="35"/>
    </row>
    <row r="799" spans="2:6" ht="15.75" customHeight="1" x14ac:dyDescent="0.2">
      <c r="B799" s="32"/>
      <c r="C799" s="33"/>
      <c r="F799" s="35"/>
    </row>
    <row r="800" spans="2:6" ht="15.75" customHeight="1" x14ac:dyDescent="0.2">
      <c r="B800" s="32"/>
      <c r="C800" s="33"/>
      <c r="F800" s="35"/>
    </row>
    <row r="801" spans="2:6" ht="15.75" customHeight="1" x14ac:dyDescent="0.2">
      <c r="B801" s="32"/>
      <c r="C801" s="33"/>
      <c r="F801" s="35"/>
    </row>
    <row r="802" spans="2:6" ht="15.75" customHeight="1" x14ac:dyDescent="0.2">
      <c r="B802" s="32"/>
      <c r="C802" s="33"/>
      <c r="F802" s="35"/>
    </row>
    <row r="803" spans="2:6" ht="15.75" customHeight="1" x14ac:dyDescent="0.2">
      <c r="B803" s="32"/>
      <c r="C803" s="33"/>
      <c r="F803" s="35"/>
    </row>
    <row r="804" spans="2:6" ht="15.75" customHeight="1" x14ac:dyDescent="0.2">
      <c r="B804" s="32"/>
      <c r="C804" s="33"/>
      <c r="F804" s="35"/>
    </row>
    <row r="805" spans="2:6" ht="15.75" customHeight="1" x14ac:dyDescent="0.2">
      <c r="B805" s="32"/>
      <c r="C805" s="33"/>
      <c r="F805" s="35"/>
    </row>
    <row r="806" spans="2:6" ht="15.75" customHeight="1" x14ac:dyDescent="0.2">
      <c r="B806" s="32"/>
      <c r="C806" s="33"/>
      <c r="F806" s="35"/>
    </row>
    <row r="807" spans="2:6" ht="15.75" customHeight="1" x14ac:dyDescent="0.2">
      <c r="B807" s="32"/>
      <c r="C807" s="33"/>
      <c r="F807" s="35"/>
    </row>
    <row r="808" spans="2:6" ht="15.75" customHeight="1" x14ac:dyDescent="0.2">
      <c r="B808" s="32"/>
      <c r="C808" s="33"/>
      <c r="F808" s="35"/>
    </row>
    <row r="809" spans="2:6" ht="15.75" customHeight="1" x14ac:dyDescent="0.2">
      <c r="B809" s="32"/>
      <c r="C809" s="33"/>
      <c r="F809" s="35"/>
    </row>
    <row r="810" spans="2:6" ht="15.75" customHeight="1" x14ac:dyDescent="0.2">
      <c r="B810" s="32"/>
      <c r="C810" s="33"/>
      <c r="F810" s="35"/>
    </row>
    <row r="811" spans="2:6" ht="15.75" customHeight="1" x14ac:dyDescent="0.2">
      <c r="B811" s="32"/>
      <c r="C811" s="33"/>
      <c r="F811" s="35"/>
    </row>
    <row r="812" spans="2:6" ht="15.75" customHeight="1" x14ac:dyDescent="0.2">
      <c r="B812" s="32"/>
      <c r="C812" s="33"/>
      <c r="F812" s="35"/>
    </row>
    <row r="813" spans="2:6" ht="15.75" customHeight="1" x14ac:dyDescent="0.2">
      <c r="B813" s="32"/>
      <c r="C813" s="33"/>
      <c r="F813" s="35"/>
    </row>
    <row r="814" spans="2:6" ht="15.75" customHeight="1" x14ac:dyDescent="0.2">
      <c r="B814" s="32"/>
      <c r="C814" s="33"/>
      <c r="F814" s="35"/>
    </row>
    <row r="815" spans="2:6" ht="15.75" customHeight="1" x14ac:dyDescent="0.2">
      <c r="B815" s="32"/>
      <c r="C815" s="33"/>
      <c r="F815" s="35"/>
    </row>
    <row r="816" spans="2:6" ht="15.75" customHeight="1" x14ac:dyDescent="0.2">
      <c r="B816" s="32"/>
      <c r="C816" s="33"/>
      <c r="F816" s="35"/>
    </row>
    <row r="817" spans="2:6" ht="15.75" customHeight="1" x14ac:dyDescent="0.2">
      <c r="B817" s="32"/>
      <c r="C817" s="33"/>
      <c r="F817" s="35"/>
    </row>
    <row r="818" spans="2:6" ht="15.75" customHeight="1" x14ac:dyDescent="0.2">
      <c r="B818" s="32"/>
      <c r="C818" s="33"/>
      <c r="F818" s="35"/>
    </row>
    <row r="819" spans="2:6" ht="15.75" customHeight="1" x14ac:dyDescent="0.2">
      <c r="B819" s="32"/>
      <c r="C819" s="33"/>
      <c r="F819" s="35"/>
    </row>
    <row r="820" spans="2:6" ht="15.75" customHeight="1" x14ac:dyDescent="0.2">
      <c r="B820" s="32"/>
      <c r="C820" s="33"/>
      <c r="F820" s="35"/>
    </row>
    <row r="821" spans="2:6" ht="15.75" customHeight="1" x14ac:dyDescent="0.2">
      <c r="B821" s="32"/>
      <c r="C821" s="33"/>
      <c r="F821" s="35"/>
    </row>
    <row r="822" spans="2:6" ht="15.75" customHeight="1" x14ac:dyDescent="0.2">
      <c r="B822" s="32"/>
      <c r="C822" s="33"/>
      <c r="F822" s="35"/>
    </row>
    <row r="823" spans="2:6" ht="15.75" customHeight="1" x14ac:dyDescent="0.2">
      <c r="B823" s="32"/>
      <c r="C823" s="33"/>
      <c r="F823" s="35"/>
    </row>
    <row r="824" spans="2:6" ht="15.75" customHeight="1" x14ac:dyDescent="0.2">
      <c r="B824" s="32"/>
      <c r="C824" s="33"/>
      <c r="F824" s="35"/>
    </row>
    <row r="825" spans="2:6" ht="15.75" customHeight="1" x14ac:dyDescent="0.2">
      <c r="B825" s="32"/>
      <c r="C825" s="33"/>
      <c r="F825" s="35"/>
    </row>
    <row r="826" spans="2:6" ht="15.75" customHeight="1" x14ac:dyDescent="0.2">
      <c r="B826" s="32"/>
      <c r="C826" s="33"/>
      <c r="F826" s="35"/>
    </row>
    <row r="827" spans="2:6" ht="15.75" customHeight="1" x14ac:dyDescent="0.2">
      <c r="B827" s="32"/>
      <c r="C827" s="33"/>
      <c r="F827" s="35"/>
    </row>
    <row r="828" spans="2:6" ht="15.75" customHeight="1" x14ac:dyDescent="0.2">
      <c r="B828" s="32"/>
      <c r="C828" s="33"/>
      <c r="F828" s="35"/>
    </row>
    <row r="829" spans="2:6" ht="15.75" customHeight="1" x14ac:dyDescent="0.2">
      <c r="B829" s="32"/>
      <c r="C829" s="33"/>
      <c r="F829" s="35"/>
    </row>
    <row r="830" spans="2:6" ht="15.75" customHeight="1" x14ac:dyDescent="0.2">
      <c r="B830" s="32"/>
      <c r="C830" s="33"/>
      <c r="F830" s="35"/>
    </row>
    <row r="831" spans="2:6" ht="15.75" customHeight="1" x14ac:dyDescent="0.2">
      <c r="B831" s="32"/>
      <c r="C831" s="33"/>
      <c r="F831" s="35"/>
    </row>
    <row r="832" spans="2:6" ht="15.75" customHeight="1" x14ac:dyDescent="0.2">
      <c r="B832" s="32"/>
      <c r="C832" s="33"/>
      <c r="F832" s="35"/>
    </row>
    <row r="833" spans="2:6" ht="15.75" customHeight="1" x14ac:dyDescent="0.2">
      <c r="B833" s="32"/>
      <c r="C833" s="33"/>
      <c r="F833" s="35"/>
    </row>
    <row r="834" spans="2:6" ht="15.75" customHeight="1" x14ac:dyDescent="0.2">
      <c r="B834" s="32"/>
      <c r="C834" s="33"/>
      <c r="F834" s="35"/>
    </row>
    <row r="835" spans="2:6" ht="15.75" customHeight="1" x14ac:dyDescent="0.2">
      <c r="B835" s="32"/>
      <c r="C835" s="33"/>
      <c r="F835" s="35"/>
    </row>
    <row r="836" spans="2:6" ht="15.75" customHeight="1" x14ac:dyDescent="0.2">
      <c r="B836" s="32"/>
      <c r="C836" s="33"/>
      <c r="F836" s="35"/>
    </row>
    <row r="837" spans="2:6" ht="15.75" customHeight="1" x14ac:dyDescent="0.2">
      <c r="B837" s="32"/>
      <c r="C837" s="33"/>
      <c r="F837" s="35"/>
    </row>
    <row r="838" spans="2:6" ht="15.75" customHeight="1" x14ac:dyDescent="0.2">
      <c r="B838" s="32"/>
      <c r="C838" s="33"/>
      <c r="F838" s="35"/>
    </row>
    <row r="839" spans="2:6" ht="15.75" customHeight="1" x14ac:dyDescent="0.2">
      <c r="B839" s="32"/>
      <c r="C839" s="33"/>
      <c r="F839" s="35"/>
    </row>
    <row r="840" spans="2:6" ht="15.75" customHeight="1" x14ac:dyDescent="0.2">
      <c r="B840" s="32"/>
      <c r="C840" s="33"/>
      <c r="F840" s="35"/>
    </row>
    <row r="841" spans="2:6" ht="15.75" customHeight="1" x14ac:dyDescent="0.2">
      <c r="B841" s="32"/>
      <c r="C841" s="33"/>
      <c r="F841" s="35"/>
    </row>
    <row r="842" spans="2:6" ht="15.75" customHeight="1" x14ac:dyDescent="0.2">
      <c r="B842" s="32"/>
      <c r="C842" s="33"/>
      <c r="F842" s="35"/>
    </row>
    <row r="843" spans="2:6" ht="15.75" customHeight="1" x14ac:dyDescent="0.2">
      <c r="B843" s="32"/>
      <c r="C843" s="33"/>
      <c r="F843" s="35"/>
    </row>
    <row r="844" spans="2:6" ht="15.75" customHeight="1" x14ac:dyDescent="0.2">
      <c r="B844" s="32"/>
      <c r="C844" s="33"/>
      <c r="F844" s="35"/>
    </row>
    <row r="845" spans="2:6" ht="15.75" customHeight="1" x14ac:dyDescent="0.2">
      <c r="B845" s="32"/>
      <c r="C845" s="33"/>
      <c r="F845" s="35"/>
    </row>
    <row r="846" spans="2:6" ht="15.75" customHeight="1" x14ac:dyDescent="0.2">
      <c r="B846" s="32"/>
      <c r="C846" s="33"/>
      <c r="F846" s="35"/>
    </row>
  </sheetData>
  <sheetProtection algorithmName="SHA-512" hashValue="YCbtW/gJy2Rfj2eNY9gx2RpXHKFExjrO1jibRh9DU617iB+vUKxifWRMxUVlCWo7cuqFdUMx+n0+Tz25JBAHng==" saltValue="DwgFAywLWEKuE5gyJaIAog==" spinCount="100000" sheet="1" selectLockedCells="1"/>
  <mergeCells count="4">
    <mergeCell ref="F3:F4"/>
    <mergeCell ref="F15:F16"/>
    <mergeCell ref="F32:F39"/>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6AA84F"/>
    <outlinePr summaryBelow="0" summaryRight="0"/>
  </sheetPr>
  <dimension ref="A1:G850"/>
  <sheetViews>
    <sheetView showGridLines="0" topLeftCell="B1" workbookViewId="0">
      <selection activeCell="D27" sqref="D27"/>
    </sheetView>
  </sheetViews>
  <sheetFormatPr baseColWidth="10" defaultColWidth="12.6640625" defaultRowHeight="15.75" customHeight="1" x14ac:dyDescent="0.2"/>
  <cols>
    <col min="1" max="1" width="5.6640625" style="21" hidden="1" customWidth="1"/>
    <col min="2" max="2" width="56.83203125" style="21" bestFit="1" customWidth="1"/>
    <col min="3" max="3" width="7.6640625" style="21" customWidth="1"/>
    <col min="4" max="4" width="10.6640625" style="21" bestFit="1" customWidth="1"/>
    <col min="5" max="5" width="8.83203125" style="21" customWidth="1"/>
    <col min="6" max="6" width="13.33203125" style="21" customWidth="1"/>
    <col min="7" max="16384" width="12.6640625" style="21"/>
  </cols>
  <sheetData>
    <row r="1" spans="1:6" s="13" customFormat="1" ht="19" x14ac:dyDescent="0.25">
      <c r="A1" s="4"/>
      <c r="B1" s="91"/>
      <c r="C1" s="92" t="s">
        <v>460</v>
      </c>
      <c r="D1" s="209">
        <f>SUM(E3:E200)</f>
        <v>0</v>
      </c>
      <c r="E1" s="209"/>
      <c r="F1" s="29"/>
    </row>
    <row r="2" spans="1:6" ht="48" x14ac:dyDescent="0.2">
      <c r="A2" s="23"/>
      <c r="B2" s="24" t="s">
        <v>6</v>
      </c>
      <c r="C2" s="25" t="s">
        <v>7</v>
      </c>
      <c r="D2" s="30" t="s">
        <v>215</v>
      </c>
      <c r="E2" s="30" t="s">
        <v>23</v>
      </c>
      <c r="F2" s="36" t="s">
        <v>216</v>
      </c>
    </row>
    <row r="3" spans="1:6" ht="15" x14ac:dyDescent="0.2">
      <c r="A3" s="34" t="s">
        <v>24</v>
      </c>
      <c r="B3" s="26" t="str">
        <f>VLOOKUP($A3,data!$A:$F,2,FALSE)</f>
        <v>Agenda ***référence plus disponible***</v>
      </c>
      <c r="C3" s="27">
        <f>VLOOKUP($A3,data!$A:$F,5,FALSE)</f>
        <v>0</v>
      </c>
      <c r="D3" s="62"/>
      <c r="E3" s="31">
        <f t="shared" ref="E3:E43" si="0">D3*C3</f>
        <v>0</v>
      </c>
      <c r="F3" s="212">
        <v>1</v>
      </c>
    </row>
    <row r="4" spans="1:6" ht="15" x14ac:dyDescent="0.2">
      <c r="A4" s="34" t="s">
        <v>25</v>
      </c>
      <c r="B4" s="26" t="str">
        <f>VLOOKUP($A4,data!$A:$F,2,FALSE)</f>
        <v>Agenda ***référence plus disponible***</v>
      </c>
      <c r="C4" s="27">
        <f>VLOOKUP($A4,data!$A:$F,5,FALSE)</f>
        <v>0</v>
      </c>
      <c r="D4" s="62"/>
      <c r="E4" s="31">
        <f t="shared" si="0"/>
        <v>0</v>
      </c>
      <c r="F4" s="211"/>
    </row>
    <row r="5" spans="1:6" ht="32" x14ac:dyDescent="0.2">
      <c r="A5" s="34" t="s">
        <v>27</v>
      </c>
      <c r="B5" s="26" t="str">
        <f>VLOOKUP($A5,data!$A:$F,2,FALSE)</f>
        <v>Ardoise effaçable à sec 19x26 cm (1 face unie / 1 face seyes)</v>
      </c>
      <c r="C5" s="27">
        <f>VLOOKUP($A5,data!$A:$F,5,FALSE)</f>
        <v>1.9</v>
      </c>
      <c r="D5" s="62"/>
      <c r="E5" s="31">
        <f t="shared" si="0"/>
        <v>0</v>
      </c>
      <c r="F5" s="37" t="s">
        <v>406</v>
      </c>
    </row>
    <row r="6" spans="1:6" ht="32" x14ac:dyDescent="0.2">
      <c r="A6" s="34" t="s">
        <v>121</v>
      </c>
      <c r="B6" s="26" t="str">
        <f>VLOOKUP($A6,data!$A:$F,2,FALSE)</f>
        <v>Feutres Velleda pointe moyenne (pochette de 4, bleu / noir / rouge / vert)</v>
      </c>
      <c r="C6" s="27">
        <f>VLOOKUP($A6,data!$A:$F,5,FALSE)</f>
        <v>4.9000000000000004</v>
      </c>
      <c r="D6" s="62"/>
      <c r="E6" s="31">
        <f t="shared" ref="E6" si="1">D6*C6</f>
        <v>0</v>
      </c>
      <c r="F6" s="37" t="s">
        <v>407</v>
      </c>
    </row>
    <row r="7" spans="1:6" ht="15" x14ac:dyDescent="0.2">
      <c r="A7" s="34" t="s">
        <v>75</v>
      </c>
      <c r="B7" s="26" t="str">
        <f>VLOOKUP($A7,data!$A:$F,2,FALSE)</f>
        <v>Chiffon d'ardoise Maped 20x20 cm</v>
      </c>
      <c r="C7" s="27">
        <f>VLOOKUP($A7,data!$A:$F,5,FALSE)</f>
        <v>1.5</v>
      </c>
      <c r="D7" s="62"/>
      <c r="E7" s="31">
        <f t="shared" si="0"/>
        <v>0</v>
      </c>
      <c r="F7" s="37">
        <v>2</v>
      </c>
    </row>
    <row r="8" spans="1:6" ht="15" x14ac:dyDescent="0.2">
      <c r="A8" s="34" t="s">
        <v>76</v>
      </c>
      <c r="B8" s="26" t="str">
        <f>VLOOKUP($A8,data!$A:$F,2,FALSE)</f>
        <v>Chiffon d'ardoise microfibre 40x40 cm</v>
      </c>
      <c r="C8" s="27">
        <f>VLOOKUP($A8,data!$A:$F,5,FALSE)</f>
        <v>0.5</v>
      </c>
      <c r="D8" s="62"/>
      <c r="E8" s="31">
        <f t="shared" si="0"/>
        <v>0</v>
      </c>
      <c r="F8" s="37"/>
    </row>
    <row r="9" spans="1:6" ht="15" x14ac:dyDescent="0.2">
      <c r="A9" s="34" t="s">
        <v>171</v>
      </c>
      <c r="B9" s="26" t="str">
        <f>VLOOKUP($A9,data!$A:$F,2,FALSE)</f>
        <v>Stabilo Woody bleu foncé</v>
      </c>
      <c r="C9" s="27">
        <f>VLOOKUP($A9,data!$A:$F,5,FALSE)</f>
        <v>2.1</v>
      </c>
      <c r="D9" s="62"/>
      <c r="E9" s="31">
        <f t="shared" si="0"/>
        <v>0</v>
      </c>
      <c r="F9" s="37">
        <v>2</v>
      </c>
    </row>
    <row r="10" spans="1:6" ht="15" x14ac:dyDescent="0.2">
      <c r="A10" s="34" t="s">
        <v>69</v>
      </c>
      <c r="B10" s="26" t="str">
        <f>VLOOKUP($A10,data!$A:$F,2,FALSE)</f>
        <v>Chemise 3 rabats cartonnée bleue</v>
      </c>
      <c r="C10" s="27">
        <f>VLOOKUP($A10,data!$A:$F,5,FALSE)</f>
        <v>1</v>
      </c>
      <c r="D10" s="62"/>
      <c r="E10" s="31">
        <f t="shared" si="0"/>
        <v>0</v>
      </c>
      <c r="F10" s="37">
        <v>1</v>
      </c>
    </row>
    <row r="11" spans="1:6" ht="15" x14ac:dyDescent="0.2">
      <c r="A11" s="34" t="s">
        <v>73</v>
      </c>
      <c r="B11" s="26" t="str">
        <f>VLOOKUP($A11,data!$A:$F,2,FALSE)</f>
        <v>Chemise 3 rabats cartonnée rouge</v>
      </c>
      <c r="C11" s="27">
        <f>VLOOKUP($A11,data!$A:$F,5,FALSE)</f>
        <v>1</v>
      </c>
      <c r="D11" s="62"/>
      <c r="E11" s="31">
        <f t="shared" si="0"/>
        <v>0</v>
      </c>
      <c r="F11" s="37">
        <v>1</v>
      </c>
    </row>
    <row r="12" spans="1:6" ht="15" x14ac:dyDescent="0.2">
      <c r="A12" s="34" t="s">
        <v>74</v>
      </c>
      <c r="B12" s="26" t="str">
        <f>VLOOKUP($A12,data!$A:$F,2,FALSE)</f>
        <v>Chemise 3 rabats cartonnée verte</v>
      </c>
      <c r="C12" s="27">
        <f>VLOOKUP($A12,data!$A:$F,5,FALSE)</f>
        <v>1</v>
      </c>
      <c r="D12" s="62"/>
      <c r="E12" s="31">
        <f t="shared" si="0"/>
        <v>0</v>
      </c>
      <c r="F12" s="37">
        <v>1</v>
      </c>
    </row>
    <row r="13" spans="1:6" ht="32" x14ac:dyDescent="0.2">
      <c r="A13" s="34" t="s">
        <v>70</v>
      </c>
      <c r="B13" s="26" t="str">
        <f>VLOOKUP($A13,data!$A:$F,2,FALSE)</f>
        <v>Chemise 3 rabats cartonnée jaune</v>
      </c>
      <c r="C13" s="27">
        <f>VLOOKUP($A13,data!$A:$F,5,FALSE)</f>
        <v>1</v>
      </c>
      <c r="D13" s="62"/>
      <c r="E13" s="31">
        <f>D13*C13</f>
        <v>0</v>
      </c>
      <c r="F13" s="37" t="s">
        <v>409</v>
      </c>
    </row>
    <row r="14" spans="1:6" ht="15" x14ac:dyDescent="0.2">
      <c r="A14" s="34" t="s">
        <v>78</v>
      </c>
      <c r="B14" s="26" t="str">
        <f>VLOOKUP($A14,data!$A:$F,2,FALSE)</f>
        <v>Ciseaux Maped Sensoft 13 cm droitier</v>
      </c>
      <c r="C14" s="27">
        <f>VLOOKUP($A14,data!$A:$F,5,FALSE)</f>
        <v>2.2000000000000002</v>
      </c>
      <c r="D14" s="62"/>
      <c r="E14" s="31">
        <f t="shared" si="0"/>
        <v>0</v>
      </c>
      <c r="F14" s="212">
        <v>1</v>
      </c>
    </row>
    <row r="15" spans="1:6" ht="15" x14ac:dyDescent="0.2">
      <c r="A15" s="34" t="s">
        <v>79</v>
      </c>
      <c r="B15" s="26" t="str">
        <f>VLOOKUP($A15,data!$A:$F,2,FALSE)</f>
        <v>Ciseaux Maped Sensoft 13 cm gaucher</v>
      </c>
      <c r="C15" s="27">
        <f>VLOOKUP($A15,data!$A:$F,5,FALSE)</f>
        <v>2.5</v>
      </c>
      <c r="D15" s="62"/>
      <c r="E15" s="31">
        <f t="shared" si="0"/>
        <v>0</v>
      </c>
      <c r="F15" s="211"/>
    </row>
    <row r="16" spans="1:6" ht="15" x14ac:dyDescent="0.2">
      <c r="A16" s="34" t="s">
        <v>99</v>
      </c>
      <c r="B16" s="26" t="str">
        <f>VLOOKUP($A16,data!$A:$F,2,FALSE)</f>
        <v>Colle UHU / PRITT / PELIKAN grand tube (+-40g)</v>
      </c>
      <c r="C16" s="27">
        <f>VLOOKUP($A16,data!$A:$F,5,FALSE)</f>
        <v>2.4</v>
      </c>
      <c r="D16" s="62"/>
      <c r="E16" s="31">
        <f t="shared" si="0"/>
        <v>0</v>
      </c>
      <c r="F16" s="37">
        <v>5</v>
      </c>
    </row>
    <row r="17" spans="1:6" ht="15" x14ac:dyDescent="0.2">
      <c r="A17" s="34" t="s">
        <v>102</v>
      </c>
      <c r="B17" s="26" t="str">
        <f>VLOOKUP($A17,data!$A:$F,2,FALSE)</f>
        <v>Compas Maped Stop (mine et porte crayon)</v>
      </c>
      <c r="C17" s="27">
        <f>VLOOKUP($A17,data!$A:$F,5,FALSE)</f>
        <v>3.5</v>
      </c>
      <c r="D17" s="62"/>
      <c r="E17" s="31">
        <f t="shared" si="0"/>
        <v>0</v>
      </c>
      <c r="F17" s="37">
        <v>1</v>
      </c>
    </row>
    <row r="18" spans="1:6" ht="15" x14ac:dyDescent="0.2">
      <c r="A18" s="34" t="s">
        <v>105</v>
      </c>
      <c r="B18" s="26" t="str">
        <f>VLOOKUP($A18,data!$A:$F,2,FALSE)</f>
        <v>Crayon Staedtler HB</v>
      </c>
      <c r="C18" s="27">
        <f>VLOOKUP($A18,data!$A:$F,5,FALSE)</f>
        <v>0.5</v>
      </c>
      <c r="D18" s="62"/>
      <c r="E18" s="31">
        <f t="shared" si="0"/>
        <v>0</v>
      </c>
      <c r="F18" s="37">
        <v>3</v>
      </c>
    </row>
    <row r="19" spans="1:6" ht="15" x14ac:dyDescent="0.2">
      <c r="A19" s="34" t="s">
        <v>106</v>
      </c>
      <c r="B19" s="26" t="str">
        <f>VLOOKUP($A19,data!$A:$F,2,FALSE)</f>
        <v>Crayons de couleur Staedler Noris (pochette de 12)</v>
      </c>
      <c r="C19" s="27">
        <f>VLOOKUP($A19,data!$A:$F,5,FALSE)</f>
        <v>3.3</v>
      </c>
      <c r="D19" s="62"/>
      <c r="E19" s="31">
        <f t="shared" si="0"/>
        <v>0</v>
      </c>
      <c r="F19" s="37">
        <v>1</v>
      </c>
    </row>
    <row r="20" spans="1:6" ht="15" x14ac:dyDescent="0.2">
      <c r="A20" s="34" t="s">
        <v>118</v>
      </c>
      <c r="B20" s="26" t="str">
        <f>VLOOKUP($A20,data!$A:$F,2,FALSE)</f>
        <v>Feutres Stabilo Power pointes moyennes (2 mm) (pochette de 12)</v>
      </c>
      <c r="C20" s="27">
        <f>VLOOKUP($A20,data!$A:$F,5,FALSE)</f>
        <v>3.7</v>
      </c>
      <c r="D20" s="62"/>
      <c r="E20" s="31">
        <f t="shared" si="0"/>
        <v>0</v>
      </c>
      <c r="F20" s="37">
        <v>1</v>
      </c>
    </row>
    <row r="21" spans="1:6" ht="15" x14ac:dyDescent="0.2">
      <c r="A21" s="34" t="s">
        <v>139</v>
      </c>
      <c r="B21" s="26" t="str">
        <f>VLOOKUP($A21,data!$A:$F,2,FALSE)</f>
        <v>Gomme Staedtler Mars PVC free</v>
      </c>
      <c r="C21" s="27">
        <f>VLOOKUP($A21,data!$A:$F,5,FALSE)</f>
        <v>0.9</v>
      </c>
      <c r="D21" s="62"/>
      <c r="E21" s="31">
        <f t="shared" si="0"/>
        <v>0</v>
      </c>
      <c r="F21" s="37">
        <v>2</v>
      </c>
    </row>
    <row r="22" spans="1:6" ht="15" x14ac:dyDescent="0.2">
      <c r="A22" s="34" t="s">
        <v>147</v>
      </c>
      <c r="B22" s="26" t="str">
        <f>VLOOKUP($A22,data!$A:$F,2,FALSE)</f>
        <v>Porte vues A4 30p 60 vues</v>
      </c>
      <c r="C22" s="27">
        <f>VLOOKUP($A22,data!$A:$F,5,FALSE)</f>
        <v>2</v>
      </c>
      <c r="D22" s="62"/>
      <c r="E22" s="31">
        <f t="shared" si="0"/>
        <v>0</v>
      </c>
      <c r="F22" s="37">
        <v>1</v>
      </c>
    </row>
    <row r="23" spans="1:6" ht="15" x14ac:dyDescent="0.2">
      <c r="A23" s="34" t="s">
        <v>162</v>
      </c>
      <c r="B23" s="26" t="str">
        <f>VLOOKUP($A23,data!$A:$F,2,FALSE)</f>
        <v>Règle Maped 20 cm</v>
      </c>
      <c r="C23" s="27">
        <f>VLOOKUP($A23,data!$A:$F,5,FALSE)</f>
        <v>0.6</v>
      </c>
      <c r="D23" s="62"/>
      <c r="E23" s="31">
        <f t="shared" si="0"/>
        <v>0</v>
      </c>
      <c r="F23" s="37">
        <v>1</v>
      </c>
    </row>
    <row r="24" spans="1:6" ht="15" x14ac:dyDescent="0.2">
      <c r="A24" s="34" t="s">
        <v>151</v>
      </c>
      <c r="B24" s="26" t="str">
        <f>VLOOKUP($A24,data!$A:$F,2,FALSE)</f>
        <v>Roller effaçable Frixion Ball bleu</v>
      </c>
      <c r="C24" s="27">
        <f>VLOOKUP($A24,data!$A:$F,5,FALSE)</f>
        <v>2.4</v>
      </c>
      <c r="D24" s="62"/>
      <c r="E24" s="31">
        <f t="shared" si="0"/>
        <v>0</v>
      </c>
      <c r="F24" s="37">
        <v>2</v>
      </c>
    </row>
    <row r="25" spans="1:6" ht="15" x14ac:dyDescent="0.2">
      <c r="A25" s="34" t="s">
        <v>153</v>
      </c>
      <c r="B25" s="26" t="str">
        <f>VLOOKUP($A25,data!$A:$F,2,FALSE)</f>
        <v xml:space="preserve">                                                 noir</v>
      </c>
      <c r="C25" s="27">
        <f>VLOOKUP($A25,data!$A:$F,5,FALSE)</f>
        <v>2.4</v>
      </c>
      <c r="D25" s="62"/>
      <c r="E25" s="31">
        <f t="shared" si="0"/>
        <v>0</v>
      </c>
      <c r="F25" s="37">
        <v>1</v>
      </c>
    </row>
    <row r="26" spans="1:6" ht="15" x14ac:dyDescent="0.2">
      <c r="A26" s="34" t="s">
        <v>156</v>
      </c>
      <c r="B26" s="26" t="str">
        <f>VLOOKUP($A26,data!$A:$F,2,FALSE)</f>
        <v xml:space="preserve">                                                 rouge</v>
      </c>
      <c r="C26" s="27">
        <f>VLOOKUP($A26,data!$A:$F,5,FALSE)</f>
        <v>2.4</v>
      </c>
      <c r="D26" s="62"/>
      <c r="E26" s="31">
        <f t="shared" si="0"/>
        <v>0</v>
      </c>
      <c r="F26" s="37">
        <v>2</v>
      </c>
    </row>
    <row r="27" spans="1:6" ht="15" x14ac:dyDescent="0.2">
      <c r="A27" s="34" t="s">
        <v>158</v>
      </c>
      <c r="B27" s="26" t="str">
        <f>VLOOKUP($A27,data!$A:$F,2,FALSE)</f>
        <v xml:space="preserve">                                                 vert</v>
      </c>
      <c r="C27" s="27">
        <f>VLOOKUP($A27,data!$A:$F,5,FALSE)</f>
        <v>2.4</v>
      </c>
      <c r="D27" s="62"/>
      <c r="E27" s="31">
        <f t="shared" si="0"/>
        <v>0</v>
      </c>
      <c r="F27" s="37">
        <v>2</v>
      </c>
    </row>
    <row r="28" spans="1:6" ht="15" x14ac:dyDescent="0.2">
      <c r="A28" s="34" t="s">
        <v>127</v>
      </c>
      <c r="B28" s="26" t="str">
        <f>VLOOKUP($A28,data!$A:$F,2,FALSE)</f>
        <v>Frixion Cartouche pour Stylo Roller effaçable (bleu)</v>
      </c>
      <c r="C28" s="27">
        <f>VLOOKUP($A28,data!$A:$F,5,FALSE)</f>
        <v>1.5</v>
      </c>
      <c r="D28" s="62"/>
      <c r="E28" s="31">
        <f t="shared" si="0"/>
        <v>0</v>
      </c>
      <c r="F28" s="37">
        <v>6</v>
      </c>
    </row>
    <row r="29" spans="1:6" ht="15" x14ac:dyDescent="0.2">
      <c r="A29" s="34" t="s">
        <v>129</v>
      </c>
      <c r="B29" s="26" t="str">
        <f>VLOOKUP($A29,data!$A:$F,2,FALSE)</f>
        <v xml:space="preserve">                                                                                 (noir)</v>
      </c>
      <c r="C29" s="27">
        <f>VLOOKUP($A29,data!$A:$F,5,FALSE)</f>
        <v>1.5</v>
      </c>
      <c r="D29" s="62"/>
      <c r="E29" s="31">
        <f t="shared" si="0"/>
        <v>0</v>
      </c>
      <c r="F29" s="37">
        <v>1</v>
      </c>
    </row>
    <row r="30" spans="1:6" ht="15" x14ac:dyDescent="0.2">
      <c r="A30" s="34" t="s">
        <v>132</v>
      </c>
      <c r="B30" s="26" t="str">
        <f>VLOOKUP($A30,data!$A:$F,2,FALSE)</f>
        <v xml:space="preserve">                                                                                 (rouge)</v>
      </c>
      <c r="C30" s="27">
        <f>VLOOKUP($A30,data!$A:$F,5,FALSE)</f>
        <v>1.5</v>
      </c>
      <c r="D30" s="62"/>
      <c r="E30" s="31">
        <f t="shared" si="0"/>
        <v>0</v>
      </c>
      <c r="F30" s="37">
        <v>1</v>
      </c>
    </row>
    <row r="31" spans="1:6" ht="15" x14ac:dyDescent="0.2">
      <c r="A31" s="34" t="s">
        <v>135</v>
      </c>
      <c r="B31" s="26" t="str">
        <f>VLOOKUP($A31,data!$A:$F,2,FALSE)</f>
        <v xml:space="preserve">                                                                                 (vert)</v>
      </c>
      <c r="C31" s="27">
        <f>VLOOKUP($A31,data!$A:$F,5,FALSE)</f>
        <v>1.5</v>
      </c>
      <c r="D31" s="62"/>
      <c r="E31" s="31">
        <f t="shared" si="0"/>
        <v>0</v>
      </c>
      <c r="F31" s="37">
        <v>1</v>
      </c>
    </row>
    <row r="32" spans="1:6" ht="15" x14ac:dyDescent="0.2">
      <c r="A32" s="34" t="s">
        <v>174</v>
      </c>
      <c r="B32" s="26" t="str">
        <f>VLOOKUP($A32,data!$A:$F,2,FALSE)</f>
        <v>Stylo Bic cristal bleu</v>
      </c>
      <c r="C32" s="27">
        <f>VLOOKUP($A32,data!$A:$F,5,FALSE)</f>
        <v>0.3</v>
      </c>
      <c r="D32" s="62"/>
      <c r="E32" s="31">
        <f t="shared" si="0"/>
        <v>0</v>
      </c>
      <c r="F32" s="37"/>
    </row>
    <row r="33" spans="1:7" ht="15" x14ac:dyDescent="0.2">
      <c r="A33" s="34" t="s">
        <v>175</v>
      </c>
      <c r="B33" s="26" t="str">
        <f>VLOOKUP($A33,data!$A:$F,2,FALSE)</f>
        <v xml:space="preserve">                            noir</v>
      </c>
      <c r="C33" s="27">
        <f>VLOOKUP($A33,data!$A:$F,5,FALSE)</f>
        <v>0.3</v>
      </c>
      <c r="D33" s="62"/>
      <c r="E33" s="31">
        <f t="shared" si="0"/>
        <v>0</v>
      </c>
      <c r="F33" s="37"/>
    </row>
    <row r="34" spans="1:7" ht="15" x14ac:dyDescent="0.2">
      <c r="A34" s="34" t="s">
        <v>176</v>
      </c>
      <c r="B34" s="26" t="str">
        <f>VLOOKUP($A34,data!$A:$F,2,FALSE)</f>
        <v xml:space="preserve">                            rouge</v>
      </c>
      <c r="C34" s="27">
        <f>VLOOKUP($A34,data!$A:$F,5,FALSE)</f>
        <v>0.3</v>
      </c>
      <c r="D34" s="62"/>
      <c r="E34" s="31">
        <f t="shared" si="0"/>
        <v>0</v>
      </c>
      <c r="F34" s="37"/>
    </row>
    <row r="35" spans="1:7" ht="15" x14ac:dyDescent="0.2">
      <c r="A35" s="34" t="s">
        <v>177</v>
      </c>
      <c r="B35" s="26" t="str">
        <f>VLOOKUP($A35,data!$A:$F,2,FALSE)</f>
        <v xml:space="preserve">                            vert</v>
      </c>
      <c r="C35" s="27">
        <f>VLOOKUP($A35,data!$A:$F,5,FALSE)</f>
        <v>0.3</v>
      </c>
      <c r="D35" s="62"/>
      <c r="E35" s="31">
        <f t="shared" si="0"/>
        <v>0</v>
      </c>
      <c r="F35" s="37"/>
    </row>
    <row r="36" spans="1:7" ht="15" x14ac:dyDescent="0.2">
      <c r="A36" s="34" t="s">
        <v>180</v>
      </c>
      <c r="B36" s="26" t="str">
        <f>VLOOKUP($A36,data!$A:$F,2,FALSE)</f>
        <v>Taille crayon STABILO droitier bleu</v>
      </c>
      <c r="C36" s="27">
        <f>VLOOKUP($A36,data!$A:$F,5,FALSE)</f>
        <v>4</v>
      </c>
      <c r="D36" s="62"/>
      <c r="E36" s="31">
        <f t="shared" si="0"/>
        <v>0</v>
      </c>
      <c r="F36" s="212">
        <v>1</v>
      </c>
    </row>
    <row r="37" spans="1:7" ht="15" x14ac:dyDescent="0.2">
      <c r="A37" s="34" t="s">
        <v>181</v>
      </c>
      <c r="B37" s="26" t="str">
        <f>VLOOKUP($A37,data!$A:$F,2,FALSE)</f>
        <v xml:space="preserve">                                       droitier orange</v>
      </c>
      <c r="C37" s="27">
        <f>VLOOKUP($A37,data!$A:$F,5,FALSE)</f>
        <v>4</v>
      </c>
      <c r="D37" s="62"/>
      <c r="E37" s="31">
        <f t="shared" si="0"/>
        <v>0</v>
      </c>
      <c r="F37" s="211"/>
    </row>
    <row r="38" spans="1:7" ht="15" x14ac:dyDescent="0.2">
      <c r="A38" s="34" t="s">
        <v>182</v>
      </c>
      <c r="B38" s="26" t="str">
        <f>VLOOKUP($A38,data!$A:$F,2,FALSE)</f>
        <v xml:space="preserve">                                       droitier petrol</v>
      </c>
      <c r="C38" s="27">
        <f>VLOOKUP($A38,data!$A:$F,5,FALSE)</f>
        <v>4</v>
      </c>
      <c r="D38" s="62"/>
      <c r="E38" s="31">
        <f t="shared" si="0"/>
        <v>0</v>
      </c>
      <c r="F38" s="211"/>
    </row>
    <row r="39" spans="1:7" ht="15" x14ac:dyDescent="0.2">
      <c r="A39" s="34" t="s">
        <v>183</v>
      </c>
      <c r="B39" s="26" t="str">
        <f>VLOOKUP($A39,data!$A:$F,2,FALSE)</f>
        <v xml:space="preserve">                                       droitier rose</v>
      </c>
      <c r="C39" s="27">
        <f>VLOOKUP($A39,data!$A:$F,5,FALSE)</f>
        <v>4</v>
      </c>
      <c r="D39" s="62"/>
      <c r="E39" s="31">
        <f t="shared" si="0"/>
        <v>0</v>
      </c>
      <c r="F39" s="211"/>
    </row>
    <row r="40" spans="1:7" ht="15" x14ac:dyDescent="0.2">
      <c r="A40" s="34" t="s">
        <v>184</v>
      </c>
      <c r="B40" s="26" t="str">
        <f>VLOOKUP($A40,data!$A:$F,2,FALSE)</f>
        <v xml:space="preserve">                                       droitier vert</v>
      </c>
      <c r="C40" s="27">
        <f>VLOOKUP($A40,data!$A:$F,5,FALSE)</f>
        <v>4</v>
      </c>
      <c r="D40" s="62"/>
      <c r="E40" s="31">
        <f t="shared" si="0"/>
        <v>0</v>
      </c>
      <c r="F40" s="211"/>
    </row>
    <row r="41" spans="1:7" ht="15" x14ac:dyDescent="0.2">
      <c r="A41" s="34" t="s">
        <v>185</v>
      </c>
      <c r="B41" s="26" t="str">
        <f>VLOOKUP($A41,data!$A:$F,2,FALSE)</f>
        <v xml:space="preserve">                                       gaucher bleu</v>
      </c>
      <c r="C41" s="27">
        <f>VLOOKUP($A41,data!$A:$F,5,FALSE)</f>
        <v>4</v>
      </c>
      <c r="D41" s="62"/>
      <c r="E41" s="31">
        <f t="shared" si="0"/>
        <v>0</v>
      </c>
      <c r="F41" s="211"/>
    </row>
    <row r="42" spans="1:7" ht="15" x14ac:dyDescent="0.2">
      <c r="A42" s="34" t="s">
        <v>186</v>
      </c>
      <c r="B42" s="26" t="str">
        <f>VLOOKUP($A42,data!$A:$F,2,FALSE)</f>
        <v xml:space="preserve">                                       gaucher petrol</v>
      </c>
      <c r="C42" s="27">
        <f>VLOOKUP($A42,data!$A:$F,5,FALSE)</f>
        <v>4</v>
      </c>
      <c r="D42" s="62"/>
      <c r="E42" s="31">
        <f t="shared" si="0"/>
        <v>0</v>
      </c>
      <c r="F42" s="211"/>
    </row>
    <row r="43" spans="1:7" ht="15" x14ac:dyDescent="0.2">
      <c r="A43" s="34" t="s">
        <v>187</v>
      </c>
      <c r="B43" s="26" t="str">
        <f>VLOOKUP($A43,data!$A:$F,2,FALSE)</f>
        <v xml:space="preserve">                                       gaucher rose</v>
      </c>
      <c r="C43" s="27">
        <f>VLOOKUP($A43,data!$A:$F,5,FALSE)</f>
        <v>4</v>
      </c>
      <c r="D43" s="62"/>
      <c r="E43" s="31">
        <f t="shared" si="0"/>
        <v>0</v>
      </c>
      <c r="F43" s="211"/>
    </row>
    <row r="44" spans="1:7" ht="15" x14ac:dyDescent="0.2">
      <c r="A44" s="34"/>
      <c r="B44" s="34"/>
      <c r="C44" s="34"/>
      <c r="D44" s="34"/>
      <c r="E44" s="34"/>
      <c r="F44" s="34"/>
      <c r="G44" s="34"/>
    </row>
    <row r="87" spans="2:6" ht="15.75" customHeight="1" x14ac:dyDescent="0.2">
      <c r="B87" s="32"/>
      <c r="C87" s="33"/>
      <c r="F87" s="35"/>
    </row>
    <row r="88" spans="2:6" ht="15.75" customHeight="1" x14ac:dyDescent="0.2">
      <c r="B88" s="32"/>
      <c r="C88" s="33"/>
      <c r="F88" s="35"/>
    </row>
    <row r="89" spans="2:6" ht="15.75" customHeight="1" x14ac:dyDescent="0.2">
      <c r="B89" s="32"/>
      <c r="C89" s="33"/>
      <c r="F89" s="35"/>
    </row>
    <row r="90" spans="2:6" ht="15.75" customHeight="1" x14ac:dyDescent="0.2">
      <c r="B90" s="32"/>
      <c r="C90" s="33"/>
      <c r="F90" s="35"/>
    </row>
    <row r="91" spans="2:6" ht="15.75" customHeight="1" x14ac:dyDescent="0.2">
      <c r="B91" s="32"/>
      <c r="C91" s="33"/>
      <c r="F91" s="35"/>
    </row>
    <row r="92" spans="2:6" ht="15.75" customHeight="1" x14ac:dyDescent="0.2">
      <c r="B92" s="32"/>
      <c r="C92" s="33"/>
      <c r="F92" s="35"/>
    </row>
    <row r="93" spans="2:6" ht="15.75" customHeight="1" x14ac:dyDescent="0.2">
      <c r="B93" s="32"/>
      <c r="C93" s="33"/>
      <c r="F93" s="35"/>
    </row>
    <row r="94" spans="2:6" ht="15.75" customHeight="1" x14ac:dyDescent="0.2">
      <c r="B94" s="32"/>
      <c r="C94" s="33"/>
      <c r="F94" s="35"/>
    </row>
    <row r="95" spans="2:6" ht="15.75" customHeight="1" x14ac:dyDescent="0.2">
      <c r="B95" s="32"/>
      <c r="C95" s="33"/>
      <c r="F95" s="35"/>
    </row>
    <row r="96" spans="2:6" ht="15.75" customHeight="1" x14ac:dyDescent="0.2">
      <c r="B96" s="32"/>
      <c r="C96" s="33"/>
      <c r="F96" s="35"/>
    </row>
    <row r="97" spans="2:6" ht="15.75" customHeight="1" x14ac:dyDescent="0.2">
      <c r="B97" s="32"/>
      <c r="C97" s="33"/>
      <c r="F97" s="35"/>
    </row>
    <row r="98" spans="2:6" ht="15.75" customHeight="1" x14ac:dyDescent="0.2">
      <c r="B98" s="32"/>
      <c r="C98" s="33"/>
      <c r="F98" s="35"/>
    </row>
    <row r="99" spans="2:6" ht="15.75" customHeight="1" x14ac:dyDescent="0.2">
      <c r="B99" s="32"/>
      <c r="C99" s="33"/>
      <c r="F99" s="35"/>
    </row>
    <row r="100" spans="2:6" ht="15.75" customHeight="1" x14ac:dyDescent="0.2">
      <c r="B100" s="32"/>
      <c r="C100" s="33"/>
      <c r="F100" s="35"/>
    </row>
    <row r="101" spans="2:6" ht="15.75" customHeight="1" x14ac:dyDescent="0.2">
      <c r="B101" s="32"/>
      <c r="C101" s="33"/>
      <c r="F101" s="35"/>
    </row>
    <row r="102" spans="2:6" ht="15.75" customHeight="1" x14ac:dyDescent="0.2">
      <c r="B102" s="32"/>
      <c r="C102" s="33"/>
      <c r="F102" s="35"/>
    </row>
    <row r="103" spans="2:6" ht="15.75" customHeight="1" x14ac:dyDescent="0.2">
      <c r="B103" s="32"/>
      <c r="C103" s="33"/>
      <c r="F103" s="35"/>
    </row>
    <row r="104" spans="2:6" ht="15.75" customHeight="1" x14ac:dyDescent="0.2">
      <c r="B104" s="32"/>
      <c r="C104" s="33"/>
      <c r="F104" s="35"/>
    </row>
    <row r="105" spans="2:6" ht="15.75" customHeight="1" x14ac:dyDescent="0.2">
      <c r="B105" s="32"/>
      <c r="C105" s="33"/>
      <c r="F105" s="35"/>
    </row>
    <row r="106" spans="2:6" ht="15.75" customHeight="1" x14ac:dyDescent="0.2">
      <c r="B106" s="32"/>
      <c r="C106" s="33"/>
      <c r="F106" s="35"/>
    </row>
    <row r="107" spans="2:6" ht="15.75" customHeight="1" x14ac:dyDescent="0.2">
      <c r="B107" s="32"/>
      <c r="C107" s="33"/>
      <c r="F107" s="35"/>
    </row>
    <row r="108" spans="2:6" ht="15.75" customHeight="1" x14ac:dyDescent="0.2">
      <c r="B108" s="32"/>
      <c r="C108" s="33"/>
      <c r="F108" s="35"/>
    </row>
    <row r="109" spans="2:6" ht="15.75" customHeight="1" x14ac:dyDescent="0.2">
      <c r="B109" s="32"/>
      <c r="C109" s="33"/>
      <c r="F109" s="35"/>
    </row>
    <row r="110" spans="2:6" ht="15.75" customHeight="1" x14ac:dyDescent="0.2">
      <c r="B110" s="32"/>
      <c r="C110" s="33"/>
      <c r="F110" s="35"/>
    </row>
    <row r="111" spans="2:6" ht="15.75" customHeight="1" x14ac:dyDescent="0.2">
      <c r="B111" s="32"/>
      <c r="C111" s="33"/>
      <c r="F111" s="35"/>
    </row>
    <row r="112" spans="2:6" ht="15.75" customHeight="1" x14ac:dyDescent="0.2">
      <c r="B112" s="32"/>
      <c r="C112" s="33"/>
      <c r="F112" s="35"/>
    </row>
    <row r="113" spans="2:6" ht="15.75" customHeight="1" x14ac:dyDescent="0.2">
      <c r="B113" s="32"/>
      <c r="C113" s="33"/>
      <c r="F113" s="35"/>
    </row>
    <row r="114" spans="2:6" ht="15.75" customHeight="1" x14ac:dyDescent="0.2">
      <c r="B114" s="32"/>
      <c r="C114" s="33"/>
      <c r="F114" s="35"/>
    </row>
    <row r="115" spans="2:6" ht="15.75" customHeight="1" x14ac:dyDescent="0.2">
      <c r="B115" s="32"/>
      <c r="C115" s="33"/>
      <c r="F115" s="35"/>
    </row>
    <row r="116" spans="2:6" ht="15.75" customHeight="1" x14ac:dyDescent="0.2">
      <c r="B116" s="32"/>
      <c r="C116" s="33"/>
      <c r="F116" s="35"/>
    </row>
    <row r="117" spans="2:6" ht="15.75" customHeight="1" x14ac:dyDescent="0.2">
      <c r="B117" s="32"/>
      <c r="C117" s="33"/>
      <c r="F117" s="35"/>
    </row>
    <row r="118" spans="2:6" ht="15.75" customHeight="1" x14ac:dyDescent="0.2">
      <c r="B118" s="32"/>
      <c r="C118" s="33"/>
      <c r="F118" s="35"/>
    </row>
    <row r="119" spans="2:6" ht="15.75" customHeight="1" x14ac:dyDescent="0.2">
      <c r="B119" s="32"/>
      <c r="C119" s="33"/>
      <c r="F119" s="35"/>
    </row>
    <row r="120" spans="2:6" ht="15.75" customHeight="1" x14ac:dyDescent="0.2">
      <c r="B120" s="32"/>
      <c r="C120" s="33"/>
      <c r="F120" s="35"/>
    </row>
    <row r="121" spans="2:6" ht="15.75" customHeight="1" x14ac:dyDescent="0.2">
      <c r="B121" s="32"/>
      <c r="C121" s="33"/>
      <c r="F121" s="35"/>
    </row>
    <row r="122" spans="2:6" ht="15.75" customHeight="1" x14ac:dyDescent="0.2">
      <c r="B122" s="32"/>
      <c r="C122" s="33"/>
      <c r="F122" s="35"/>
    </row>
    <row r="123" spans="2:6" ht="15.75" customHeight="1" x14ac:dyDescent="0.2">
      <c r="B123" s="32"/>
      <c r="C123" s="33"/>
      <c r="F123" s="35"/>
    </row>
    <row r="124" spans="2:6" ht="15.75" customHeight="1" x14ac:dyDescent="0.2">
      <c r="B124" s="32"/>
      <c r="C124" s="33"/>
      <c r="F124" s="35"/>
    </row>
    <row r="125" spans="2:6" ht="15.75" customHeight="1" x14ac:dyDescent="0.2">
      <c r="B125" s="32"/>
      <c r="C125" s="33"/>
      <c r="F125" s="35"/>
    </row>
    <row r="126" spans="2:6" ht="15.75" customHeight="1" x14ac:dyDescent="0.2">
      <c r="B126" s="32"/>
      <c r="C126" s="33"/>
      <c r="F126" s="35"/>
    </row>
    <row r="127" spans="2:6" ht="15.75" customHeight="1" x14ac:dyDescent="0.2">
      <c r="B127" s="32"/>
      <c r="C127" s="33"/>
      <c r="F127" s="35"/>
    </row>
    <row r="128" spans="2:6" ht="15.75" customHeight="1" x14ac:dyDescent="0.2">
      <c r="B128" s="32"/>
      <c r="C128" s="33"/>
      <c r="F128" s="35"/>
    </row>
    <row r="129" spans="2:6" ht="15.75" customHeight="1" x14ac:dyDescent="0.2">
      <c r="B129" s="32"/>
      <c r="C129" s="33"/>
      <c r="F129" s="35"/>
    </row>
    <row r="130" spans="2:6" ht="15.75" customHeight="1" x14ac:dyDescent="0.2">
      <c r="B130" s="32"/>
      <c r="C130" s="33"/>
      <c r="F130" s="35"/>
    </row>
    <row r="131" spans="2:6" ht="15.75" customHeight="1" x14ac:dyDescent="0.2">
      <c r="B131" s="32"/>
      <c r="C131" s="33"/>
      <c r="F131" s="35"/>
    </row>
    <row r="132" spans="2:6" ht="15.75" customHeight="1" x14ac:dyDescent="0.2">
      <c r="B132" s="32"/>
      <c r="C132" s="33"/>
      <c r="F132" s="35"/>
    </row>
    <row r="133" spans="2:6" ht="15.75" customHeight="1" x14ac:dyDescent="0.2">
      <c r="B133" s="32"/>
      <c r="C133" s="33"/>
      <c r="F133" s="35"/>
    </row>
    <row r="134" spans="2:6" ht="15.75" customHeight="1" x14ac:dyDescent="0.2">
      <c r="B134" s="32"/>
      <c r="C134" s="33"/>
      <c r="F134" s="35"/>
    </row>
    <row r="135" spans="2:6" ht="15.75" customHeight="1" x14ac:dyDescent="0.2">
      <c r="B135" s="32"/>
      <c r="C135" s="33"/>
      <c r="F135" s="35"/>
    </row>
    <row r="136" spans="2:6" ht="15.75" customHeight="1" x14ac:dyDescent="0.2">
      <c r="B136" s="32"/>
      <c r="C136" s="33"/>
      <c r="F136" s="35"/>
    </row>
    <row r="137" spans="2:6" ht="15.75" customHeight="1" x14ac:dyDescent="0.2">
      <c r="B137" s="32"/>
      <c r="C137" s="33"/>
      <c r="F137" s="35"/>
    </row>
    <row r="138" spans="2:6" ht="15.75" customHeight="1" x14ac:dyDescent="0.2">
      <c r="B138" s="32"/>
      <c r="C138" s="33"/>
      <c r="F138" s="35"/>
    </row>
    <row r="139" spans="2:6" ht="15.75" customHeight="1" x14ac:dyDescent="0.2">
      <c r="B139" s="32"/>
      <c r="C139" s="33"/>
      <c r="F139" s="35"/>
    </row>
    <row r="140" spans="2:6" ht="15.75" customHeight="1" x14ac:dyDescent="0.2">
      <c r="B140" s="32"/>
      <c r="C140" s="33"/>
      <c r="F140" s="35"/>
    </row>
    <row r="141" spans="2:6" ht="15.75" customHeight="1" x14ac:dyDescent="0.2">
      <c r="B141" s="32"/>
      <c r="C141" s="33"/>
      <c r="F141" s="35"/>
    </row>
    <row r="142" spans="2:6" ht="15.75" customHeight="1" x14ac:dyDescent="0.2">
      <c r="B142" s="32"/>
      <c r="C142" s="33"/>
      <c r="F142" s="35"/>
    </row>
    <row r="143" spans="2:6" ht="15.75" customHeight="1" x14ac:dyDescent="0.2">
      <c r="B143" s="32"/>
      <c r="C143" s="33"/>
      <c r="F143" s="35"/>
    </row>
    <row r="144" spans="2:6" ht="15.75" customHeight="1" x14ac:dyDescent="0.2">
      <c r="B144" s="32"/>
      <c r="C144" s="33"/>
      <c r="F144" s="35"/>
    </row>
    <row r="145" spans="2:6" ht="15.75" customHeight="1" x14ac:dyDescent="0.2">
      <c r="B145" s="32"/>
      <c r="C145" s="33"/>
      <c r="F145" s="35"/>
    </row>
    <row r="146" spans="2:6" ht="15.75" customHeight="1" x14ac:dyDescent="0.2">
      <c r="B146" s="32"/>
      <c r="C146" s="33"/>
      <c r="F146" s="35"/>
    </row>
    <row r="147" spans="2:6" ht="15.75" customHeight="1" x14ac:dyDescent="0.2">
      <c r="B147" s="32"/>
      <c r="C147" s="33"/>
      <c r="F147" s="35"/>
    </row>
    <row r="148" spans="2:6" ht="15.75" customHeight="1" x14ac:dyDescent="0.2">
      <c r="B148" s="32"/>
      <c r="C148" s="33"/>
      <c r="F148" s="35"/>
    </row>
    <row r="149" spans="2:6" ht="15.75" customHeight="1" x14ac:dyDescent="0.2">
      <c r="B149" s="32"/>
      <c r="C149" s="33"/>
      <c r="F149" s="35"/>
    </row>
    <row r="150" spans="2:6" ht="15.75" customHeight="1" x14ac:dyDescent="0.2">
      <c r="B150" s="32"/>
      <c r="C150" s="33"/>
      <c r="F150" s="35"/>
    </row>
    <row r="151" spans="2:6" ht="15.75" customHeight="1" x14ac:dyDescent="0.2">
      <c r="B151" s="32"/>
      <c r="C151" s="33"/>
      <c r="F151" s="35"/>
    </row>
    <row r="152" spans="2:6" ht="15.75" customHeight="1" x14ac:dyDescent="0.2">
      <c r="B152" s="32"/>
      <c r="C152" s="33"/>
      <c r="F152" s="35"/>
    </row>
    <row r="153" spans="2:6" ht="15.75" customHeight="1" x14ac:dyDescent="0.2">
      <c r="B153" s="32"/>
      <c r="C153" s="33"/>
      <c r="F153" s="35"/>
    </row>
    <row r="154" spans="2:6" ht="15.75" customHeight="1" x14ac:dyDescent="0.2">
      <c r="B154" s="32"/>
      <c r="C154" s="33"/>
      <c r="F154" s="35"/>
    </row>
    <row r="155" spans="2:6" ht="15.75" customHeight="1" x14ac:dyDescent="0.2">
      <c r="B155" s="32"/>
      <c r="C155" s="33"/>
      <c r="F155" s="35"/>
    </row>
    <row r="156" spans="2:6" ht="15.75" customHeight="1" x14ac:dyDescent="0.2">
      <c r="B156" s="32"/>
      <c r="C156" s="33"/>
      <c r="F156" s="35"/>
    </row>
    <row r="157" spans="2:6" ht="15.75" customHeight="1" x14ac:dyDescent="0.2">
      <c r="B157" s="32"/>
      <c r="C157" s="33"/>
      <c r="F157" s="35"/>
    </row>
    <row r="158" spans="2:6" ht="15.75" customHeight="1" x14ac:dyDescent="0.2">
      <c r="B158" s="32"/>
      <c r="C158" s="33"/>
      <c r="F158" s="35"/>
    </row>
    <row r="159" spans="2:6" ht="15.75" customHeight="1" x14ac:dyDescent="0.2">
      <c r="B159" s="32"/>
      <c r="C159" s="33"/>
      <c r="F159" s="35"/>
    </row>
    <row r="160" spans="2:6" ht="15.75" customHeight="1" x14ac:dyDescent="0.2">
      <c r="B160" s="32"/>
      <c r="C160" s="33"/>
      <c r="F160" s="35"/>
    </row>
    <row r="161" spans="2:6" ht="15.75" customHeight="1" x14ac:dyDescent="0.2">
      <c r="B161" s="32"/>
      <c r="C161" s="33"/>
      <c r="F161" s="35"/>
    </row>
    <row r="162" spans="2:6" ht="15.75" customHeight="1" x14ac:dyDescent="0.2">
      <c r="B162" s="32"/>
      <c r="C162" s="33"/>
      <c r="F162" s="35"/>
    </row>
    <row r="163" spans="2:6" ht="15.75" customHeight="1" x14ac:dyDescent="0.2">
      <c r="B163" s="32"/>
      <c r="C163" s="33"/>
      <c r="F163" s="35"/>
    </row>
    <row r="164" spans="2:6" ht="15.75" customHeight="1" x14ac:dyDescent="0.2">
      <c r="B164" s="32"/>
      <c r="C164" s="33"/>
      <c r="F164" s="35"/>
    </row>
    <row r="165" spans="2:6" ht="15.75" customHeight="1" x14ac:dyDescent="0.2">
      <c r="B165" s="32"/>
      <c r="C165" s="33"/>
      <c r="F165" s="35"/>
    </row>
    <row r="166" spans="2:6" ht="15.75" customHeight="1" x14ac:dyDescent="0.2">
      <c r="B166" s="32"/>
      <c r="C166" s="33"/>
      <c r="F166" s="35"/>
    </row>
    <row r="167" spans="2:6" ht="15.75" customHeight="1" x14ac:dyDescent="0.2">
      <c r="B167" s="32"/>
      <c r="C167" s="33"/>
      <c r="F167" s="35"/>
    </row>
    <row r="168" spans="2:6" ht="15.75" customHeight="1" x14ac:dyDescent="0.2">
      <c r="B168" s="32"/>
      <c r="C168" s="33"/>
      <c r="F168" s="35"/>
    </row>
    <row r="169" spans="2:6" ht="15.75" customHeight="1" x14ac:dyDescent="0.2">
      <c r="B169" s="32"/>
      <c r="C169" s="33"/>
      <c r="F169" s="35"/>
    </row>
    <row r="170" spans="2:6" ht="15.75" customHeight="1" x14ac:dyDescent="0.2">
      <c r="B170" s="32"/>
      <c r="C170" s="33"/>
      <c r="F170" s="35"/>
    </row>
    <row r="171" spans="2:6" ht="15.75" customHeight="1" x14ac:dyDescent="0.2">
      <c r="B171" s="32"/>
      <c r="C171" s="33"/>
      <c r="F171" s="35"/>
    </row>
    <row r="172" spans="2:6" ht="15.75" customHeight="1" x14ac:dyDescent="0.2">
      <c r="B172" s="32"/>
      <c r="C172" s="33"/>
      <c r="F172" s="35"/>
    </row>
    <row r="173" spans="2:6" ht="15.75" customHeight="1" x14ac:dyDescent="0.2">
      <c r="B173" s="32"/>
      <c r="C173" s="33"/>
      <c r="F173" s="35"/>
    </row>
    <row r="174" spans="2:6" ht="15.75" customHeight="1" x14ac:dyDescent="0.2">
      <c r="B174" s="32"/>
      <c r="C174" s="33"/>
      <c r="F174" s="35"/>
    </row>
    <row r="175" spans="2:6" ht="15.75" customHeight="1" x14ac:dyDescent="0.2">
      <c r="B175" s="32"/>
      <c r="C175" s="33"/>
      <c r="F175" s="35"/>
    </row>
    <row r="176" spans="2:6" ht="15.75" customHeight="1" x14ac:dyDescent="0.2">
      <c r="B176" s="32"/>
      <c r="C176" s="33"/>
      <c r="F176" s="35"/>
    </row>
    <row r="177" spans="2:6" ht="15.75" customHeight="1" x14ac:dyDescent="0.2">
      <c r="B177" s="32"/>
      <c r="C177" s="33"/>
      <c r="F177" s="35"/>
    </row>
    <row r="178" spans="2:6" ht="15.75" customHeight="1" x14ac:dyDescent="0.2">
      <c r="B178" s="32"/>
      <c r="C178" s="33"/>
      <c r="F178" s="35"/>
    </row>
    <row r="179" spans="2:6" ht="15.75" customHeight="1" x14ac:dyDescent="0.2">
      <c r="B179" s="32"/>
      <c r="C179" s="33"/>
      <c r="F179" s="35"/>
    </row>
    <row r="180" spans="2:6" ht="15.75" customHeight="1" x14ac:dyDescent="0.2">
      <c r="B180" s="32"/>
      <c r="C180" s="33"/>
      <c r="F180" s="35"/>
    </row>
    <row r="181" spans="2:6" ht="15.75" customHeight="1" x14ac:dyDescent="0.2">
      <c r="B181" s="32"/>
      <c r="C181" s="33"/>
      <c r="F181" s="35"/>
    </row>
    <row r="182" spans="2:6" ht="15.75" customHeight="1" x14ac:dyDescent="0.2">
      <c r="B182" s="32"/>
      <c r="C182" s="33"/>
      <c r="F182" s="35"/>
    </row>
    <row r="183" spans="2:6" ht="15.75" customHeight="1" x14ac:dyDescent="0.2">
      <c r="B183" s="32"/>
      <c r="C183" s="33"/>
      <c r="F183" s="35"/>
    </row>
    <row r="184" spans="2:6" ht="15.75" customHeight="1" x14ac:dyDescent="0.2">
      <c r="B184" s="32"/>
      <c r="C184" s="33"/>
      <c r="F184" s="35"/>
    </row>
    <row r="185" spans="2:6" ht="15.75" customHeight="1" x14ac:dyDescent="0.2">
      <c r="B185" s="32"/>
      <c r="C185" s="33"/>
      <c r="F185" s="35"/>
    </row>
    <row r="186" spans="2:6" ht="15.75" customHeight="1" x14ac:dyDescent="0.2">
      <c r="B186" s="32"/>
      <c r="C186" s="33"/>
      <c r="F186" s="35"/>
    </row>
    <row r="187" spans="2:6" ht="15.75" customHeight="1" x14ac:dyDescent="0.2">
      <c r="B187" s="32"/>
      <c r="C187" s="33"/>
      <c r="F187" s="35"/>
    </row>
    <row r="188" spans="2:6" ht="15.75" customHeight="1" x14ac:dyDescent="0.2">
      <c r="B188" s="32"/>
      <c r="C188" s="33"/>
      <c r="F188" s="35"/>
    </row>
    <row r="189" spans="2:6" ht="15.75" customHeight="1" x14ac:dyDescent="0.2">
      <c r="B189" s="32"/>
      <c r="C189" s="33"/>
      <c r="F189" s="35"/>
    </row>
    <row r="190" spans="2:6" ht="15.75" customHeight="1" x14ac:dyDescent="0.2">
      <c r="B190" s="32"/>
      <c r="C190" s="33"/>
      <c r="F190" s="35"/>
    </row>
    <row r="191" spans="2:6" ht="15.75" customHeight="1" x14ac:dyDescent="0.2">
      <c r="B191" s="32"/>
      <c r="C191" s="33"/>
      <c r="F191" s="35"/>
    </row>
    <row r="192" spans="2:6" ht="15.75" customHeight="1" x14ac:dyDescent="0.2">
      <c r="B192" s="32"/>
      <c r="C192" s="33"/>
      <c r="F192" s="35"/>
    </row>
    <row r="193" spans="2:6" ht="15.75" customHeight="1" x14ac:dyDescent="0.2">
      <c r="B193" s="32"/>
      <c r="C193" s="33"/>
      <c r="F193" s="35"/>
    </row>
    <row r="194" spans="2:6" ht="15.75" customHeight="1" x14ac:dyDescent="0.2">
      <c r="B194" s="32"/>
      <c r="C194" s="33"/>
      <c r="F194" s="35"/>
    </row>
    <row r="195" spans="2:6" ht="15.75" customHeight="1" x14ac:dyDescent="0.2">
      <c r="B195" s="32"/>
      <c r="C195" s="33"/>
      <c r="F195" s="35"/>
    </row>
    <row r="196" spans="2:6" ht="15.75" customHeight="1" x14ac:dyDescent="0.2">
      <c r="B196" s="32"/>
      <c r="C196" s="33"/>
      <c r="F196" s="35"/>
    </row>
    <row r="197" spans="2:6" ht="15.75" customHeight="1" x14ac:dyDescent="0.2">
      <c r="B197" s="32"/>
      <c r="C197" s="33"/>
      <c r="F197" s="35"/>
    </row>
    <row r="198" spans="2:6" ht="15.75" customHeight="1" x14ac:dyDescent="0.2">
      <c r="B198" s="32"/>
      <c r="C198" s="33"/>
      <c r="F198" s="35"/>
    </row>
    <row r="199" spans="2:6" ht="15.75" customHeight="1" x14ac:dyDescent="0.2">
      <c r="B199" s="32"/>
      <c r="C199" s="33"/>
      <c r="F199" s="35"/>
    </row>
    <row r="200" spans="2:6" ht="15.75" customHeight="1" x14ac:dyDescent="0.2">
      <c r="B200" s="32"/>
      <c r="C200" s="33"/>
      <c r="F200" s="35"/>
    </row>
    <row r="201" spans="2:6" ht="15.75" customHeight="1" x14ac:dyDescent="0.2">
      <c r="B201" s="32"/>
      <c r="C201" s="33"/>
      <c r="F201" s="35"/>
    </row>
    <row r="202" spans="2:6" ht="15.75" customHeight="1" x14ac:dyDescent="0.2">
      <c r="B202" s="32"/>
      <c r="C202" s="33"/>
      <c r="F202" s="35"/>
    </row>
    <row r="203" spans="2:6" ht="15.75" customHeight="1" x14ac:dyDescent="0.2">
      <c r="B203" s="32"/>
      <c r="C203" s="33"/>
      <c r="F203" s="35"/>
    </row>
    <row r="204" spans="2:6" ht="15.75" customHeight="1" x14ac:dyDescent="0.2">
      <c r="B204" s="32"/>
      <c r="C204" s="33"/>
      <c r="F204" s="35"/>
    </row>
    <row r="205" spans="2:6" ht="15.75" customHeight="1" x14ac:dyDescent="0.2">
      <c r="B205" s="32"/>
      <c r="C205" s="33"/>
      <c r="F205" s="35"/>
    </row>
    <row r="206" spans="2:6" ht="15.75" customHeight="1" x14ac:dyDescent="0.2">
      <c r="B206" s="32"/>
      <c r="C206" s="33"/>
      <c r="F206" s="35"/>
    </row>
    <row r="207" spans="2:6" ht="15.75" customHeight="1" x14ac:dyDescent="0.2">
      <c r="B207" s="32"/>
      <c r="C207" s="33"/>
      <c r="F207" s="35"/>
    </row>
    <row r="208" spans="2:6" ht="15.75" customHeight="1" x14ac:dyDescent="0.2">
      <c r="B208" s="32"/>
      <c r="C208" s="33"/>
      <c r="F208" s="35"/>
    </row>
    <row r="209" spans="2:6" ht="15.75" customHeight="1" x14ac:dyDescent="0.2">
      <c r="B209" s="32"/>
      <c r="C209" s="33"/>
      <c r="F209" s="35"/>
    </row>
    <row r="210" spans="2:6" ht="15.75" customHeight="1" x14ac:dyDescent="0.2">
      <c r="B210" s="32"/>
      <c r="C210" s="33"/>
      <c r="F210" s="35"/>
    </row>
    <row r="211" spans="2:6" ht="15.75" customHeight="1" x14ac:dyDescent="0.2">
      <c r="B211" s="32"/>
      <c r="C211" s="33"/>
      <c r="F211" s="35"/>
    </row>
    <row r="212" spans="2:6" ht="15.75" customHeight="1" x14ac:dyDescent="0.2">
      <c r="B212" s="32"/>
      <c r="C212" s="33"/>
      <c r="F212" s="35"/>
    </row>
    <row r="213" spans="2:6" ht="15.75" customHeight="1" x14ac:dyDescent="0.2">
      <c r="B213" s="32"/>
      <c r="C213" s="33"/>
      <c r="F213" s="35"/>
    </row>
    <row r="214" spans="2:6" ht="15.75" customHeight="1" x14ac:dyDescent="0.2">
      <c r="B214" s="32"/>
      <c r="C214" s="33"/>
      <c r="F214" s="35"/>
    </row>
    <row r="215" spans="2:6" ht="15.75" customHeight="1" x14ac:dyDescent="0.2">
      <c r="B215" s="32"/>
      <c r="C215" s="33"/>
      <c r="F215" s="35"/>
    </row>
    <row r="216" spans="2:6" ht="15.75" customHeight="1" x14ac:dyDescent="0.2">
      <c r="B216" s="32"/>
      <c r="C216" s="33"/>
      <c r="F216" s="35"/>
    </row>
    <row r="217" spans="2:6" ht="15.75" customHeight="1" x14ac:dyDescent="0.2">
      <c r="B217" s="32"/>
      <c r="C217" s="33"/>
      <c r="F217" s="35"/>
    </row>
    <row r="218" spans="2:6" ht="15.75" customHeight="1" x14ac:dyDescent="0.2">
      <c r="B218" s="32"/>
      <c r="C218" s="33"/>
      <c r="F218" s="35"/>
    </row>
    <row r="219" spans="2:6" ht="15.75" customHeight="1" x14ac:dyDescent="0.2">
      <c r="B219" s="32"/>
      <c r="C219" s="33"/>
      <c r="F219" s="35"/>
    </row>
    <row r="220" spans="2:6" ht="15.75" customHeight="1" x14ac:dyDescent="0.2">
      <c r="B220" s="32"/>
      <c r="C220" s="33"/>
      <c r="F220" s="35"/>
    </row>
    <row r="221" spans="2:6" ht="15.75" customHeight="1" x14ac:dyDescent="0.2">
      <c r="B221" s="32"/>
      <c r="C221" s="33"/>
      <c r="F221" s="35"/>
    </row>
    <row r="222" spans="2:6" ht="15.75" customHeight="1" x14ac:dyDescent="0.2">
      <c r="B222" s="32"/>
      <c r="C222" s="33"/>
      <c r="F222" s="35"/>
    </row>
    <row r="223" spans="2:6" ht="15.75" customHeight="1" x14ac:dyDescent="0.2">
      <c r="B223" s="32"/>
      <c r="C223" s="33"/>
      <c r="F223" s="35"/>
    </row>
    <row r="224" spans="2:6" ht="15.75" customHeight="1" x14ac:dyDescent="0.2">
      <c r="B224" s="32"/>
      <c r="C224" s="33"/>
      <c r="F224" s="35"/>
    </row>
    <row r="225" spans="2:6" ht="15.75" customHeight="1" x14ac:dyDescent="0.2">
      <c r="B225" s="32"/>
      <c r="C225" s="33"/>
      <c r="F225" s="35"/>
    </row>
    <row r="226" spans="2:6" ht="15.75" customHeight="1" x14ac:dyDescent="0.2">
      <c r="B226" s="32"/>
      <c r="C226" s="33"/>
      <c r="F226" s="35"/>
    </row>
    <row r="227" spans="2:6" ht="15.75" customHeight="1" x14ac:dyDescent="0.2">
      <c r="B227" s="32"/>
      <c r="C227" s="33"/>
      <c r="F227" s="35"/>
    </row>
    <row r="228" spans="2:6" ht="15.75" customHeight="1" x14ac:dyDescent="0.2">
      <c r="B228" s="32"/>
      <c r="C228" s="33"/>
      <c r="F228" s="35"/>
    </row>
    <row r="229" spans="2:6" ht="15.75" customHeight="1" x14ac:dyDescent="0.2">
      <c r="B229" s="32"/>
      <c r="C229" s="33"/>
      <c r="F229" s="35"/>
    </row>
    <row r="230" spans="2:6" ht="15.75" customHeight="1" x14ac:dyDescent="0.2">
      <c r="B230" s="32"/>
      <c r="C230" s="33"/>
      <c r="F230" s="35"/>
    </row>
    <row r="231" spans="2:6" ht="15.75" customHeight="1" x14ac:dyDescent="0.2">
      <c r="B231" s="32"/>
      <c r="C231" s="33"/>
      <c r="F231" s="35"/>
    </row>
    <row r="232" spans="2:6" ht="15.75" customHeight="1" x14ac:dyDescent="0.2">
      <c r="B232" s="32"/>
      <c r="C232" s="33"/>
      <c r="F232" s="35"/>
    </row>
    <row r="233" spans="2:6" ht="15.75" customHeight="1" x14ac:dyDescent="0.2">
      <c r="B233" s="32"/>
      <c r="C233" s="33"/>
      <c r="F233" s="35"/>
    </row>
    <row r="234" spans="2:6" ht="15.75" customHeight="1" x14ac:dyDescent="0.2">
      <c r="B234" s="32"/>
      <c r="C234" s="33"/>
      <c r="F234" s="35"/>
    </row>
    <row r="235" spans="2:6" ht="15.75" customHeight="1" x14ac:dyDescent="0.2">
      <c r="B235" s="32"/>
      <c r="C235" s="33"/>
      <c r="F235" s="35"/>
    </row>
    <row r="236" spans="2:6" ht="15.75" customHeight="1" x14ac:dyDescent="0.2">
      <c r="B236" s="32"/>
      <c r="C236" s="33"/>
      <c r="F236" s="35"/>
    </row>
    <row r="237" spans="2:6" ht="15.75" customHeight="1" x14ac:dyDescent="0.2">
      <c r="B237" s="32"/>
      <c r="C237" s="33"/>
      <c r="F237" s="35"/>
    </row>
    <row r="238" spans="2:6" ht="15.75" customHeight="1" x14ac:dyDescent="0.2">
      <c r="B238" s="32"/>
      <c r="C238" s="33"/>
      <c r="F238" s="35"/>
    </row>
    <row r="239" spans="2:6" ht="15.75" customHeight="1" x14ac:dyDescent="0.2">
      <c r="B239" s="32"/>
      <c r="C239" s="33"/>
      <c r="F239" s="35"/>
    </row>
    <row r="240" spans="2:6" ht="15.75" customHeight="1" x14ac:dyDescent="0.2">
      <c r="B240" s="32"/>
      <c r="C240" s="33"/>
      <c r="F240" s="35"/>
    </row>
    <row r="241" spans="2:6" ht="15.75" customHeight="1" x14ac:dyDescent="0.2">
      <c r="B241" s="32"/>
      <c r="C241" s="33"/>
      <c r="F241" s="35"/>
    </row>
    <row r="242" spans="2:6" ht="15.75" customHeight="1" x14ac:dyDescent="0.2">
      <c r="B242" s="32"/>
      <c r="C242" s="33"/>
      <c r="F242" s="35"/>
    </row>
    <row r="243" spans="2:6" ht="15.75" customHeight="1" x14ac:dyDescent="0.2">
      <c r="B243" s="32"/>
      <c r="C243" s="33"/>
      <c r="F243" s="35"/>
    </row>
    <row r="244" spans="2:6" ht="15.75" customHeight="1" x14ac:dyDescent="0.2">
      <c r="B244" s="32"/>
      <c r="C244" s="33"/>
      <c r="F244" s="35"/>
    </row>
    <row r="245" spans="2:6" ht="15.75" customHeight="1" x14ac:dyDescent="0.2">
      <c r="B245" s="32"/>
      <c r="C245" s="33"/>
      <c r="F245" s="35"/>
    </row>
    <row r="246" spans="2:6" ht="15.75" customHeight="1" x14ac:dyDescent="0.2">
      <c r="B246" s="32"/>
      <c r="C246" s="33"/>
      <c r="F246" s="35"/>
    </row>
    <row r="247" spans="2:6" ht="15.75" customHeight="1" x14ac:dyDescent="0.2">
      <c r="B247" s="32"/>
      <c r="C247" s="33"/>
      <c r="F247" s="35"/>
    </row>
    <row r="248" spans="2:6" ht="15.75" customHeight="1" x14ac:dyDescent="0.2">
      <c r="B248" s="32"/>
      <c r="C248" s="33"/>
      <c r="F248" s="35"/>
    </row>
    <row r="249" spans="2:6" ht="15.75" customHeight="1" x14ac:dyDescent="0.2">
      <c r="B249" s="32"/>
      <c r="C249" s="33"/>
      <c r="F249" s="35"/>
    </row>
    <row r="250" spans="2:6" ht="15.75" customHeight="1" x14ac:dyDescent="0.2">
      <c r="B250" s="32"/>
      <c r="C250" s="33"/>
      <c r="F250" s="35"/>
    </row>
    <row r="251" spans="2:6" ht="15.75" customHeight="1" x14ac:dyDescent="0.2">
      <c r="B251" s="32"/>
      <c r="C251" s="33"/>
      <c r="F251" s="35"/>
    </row>
    <row r="252" spans="2:6" ht="15.75" customHeight="1" x14ac:dyDescent="0.2">
      <c r="B252" s="32"/>
      <c r="C252" s="33"/>
      <c r="F252" s="35"/>
    </row>
    <row r="253" spans="2:6" ht="15.75" customHeight="1" x14ac:dyDescent="0.2">
      <c r="B253" s="32"/>
      <c r="C253" s="33"/>
      <c r="F253" s="35"/>
    </row>
    <row r="254" spans="2:6" ht="15.75" customHeight="1" x14ac:dyDescent="0.2">
      <c r="B254" s="32"/>
      <c r="C254" s="33"/>
      <c r="F254" s="35"/>
    </row>
    <row r="255" spans="2:6" ht="15.75" customHeight="1" x14ac:dyDescent="0.2">
      <c r="B255" s="32"/>
      <c r="C255" s="33"/>
      <c r="F255" s="35"/>
    </row>
    <row r="256" spans="2:6" ht="15.75" customHeight="1" x14ac:dyDescent="0.2">
      <c r="B256" s="32"/>
      <c r="C256" s="33"/>
      <c r="F256" s="35"/>
    </row>
    <row r="257" spans="2:6" ht="15.75" customHeight="1" x14ac:dyDescent="0.2">
      <c r="B257" s="32"/>
      <c r="C257" s="33"/>
      <c r="F257" s="35"/>
    </row>
    <row r="258" spans="2:6" ht="15.75" customHeight="1" x14ac:dyDescent="0.2">
      <c r="B258" s="32"/>
      <c r="C258" s="33"/>
      <c r="F258" s="35"/>
    </row>
    <row r="259" spans="2:6" ht="15.75" customHeight="1" x14ac:dyDescent="0.2">
      <c r="B259" s="32"/>
      <c r="C259" s="33"/>
      <c r="F259" s="35"/>
    </row>
    <row r="260" spans="2:6" ht="15.75" customHeight="1" x14ac:dyDescent="0.2">
      <c r="B260" s="32"/>
      <c r="C260" s="33"/>
      <c r="F260" s="35"/>
    </row>
    <row r="261" spans="2:6" ht="15.75" customHeight="1" x14ac:dyDescent="0.2">
      <c r="B261" s="32"/>
      <c r="C261" s="33"/>
      <c r="F261" s="35"/>
    </row>
    <row r="262" spans="2:6" ht="15.75" customHeight="1" x14ac:dyDescent="0.2">
      <c r="B262" s="32"/>
      <c r="C262" s="33"/>
      <c r="F262" s="35"/>
    </row>
    <row r="263" spans="2:6" ht="15.75" customHeight="1" x14ac:dyDescent="0.2">
      <c r="B263" s="32"/>
      <c r="C263" s="33"/>
      <c r="F263" s="35"/>
    </row>
    <row r="264" spans="2:6" ht="15.75" customHeight="1" x14ac:dyDescent="0.2">
      <c r="B264" s="32"/>
      <c r="C264" s="33"/>
      <c r="F264" s="35"/>
    </row>
    <row r="265" spans="2:6" ht="15.75" customHeight="1" x14ac:dyDescent="0.2">
      <c r="B265" s="32"/>
      <c r="C265" s="33"/>
      <c r="F265" s="35"/>
    </row>
    <row r="266" spans="2:6" ht="15.75" customHeight="1" x14ac:dyDescent="0.2">
      <c r="B266" s="32"/>
      <c r="C266" s="33"/>
      <c r="F266" s="35"/>
    </row>
    <row r="267" spans="2:6" ht="15.75" customHeight="1" x14ac:dyDescent="0.2">
      <c r="B267" s="32"/>
      <c r="C267" s="33"/>
      <c r="F267" s="35"/>
    </row>
    <row r="268" spans="2:6" ht="15.75" customHeight="1" x14ac:dyDescent="0.2">
      <c r="B268" s="32"/>
      <c r="C268" s="33"/>
      <c r="F268" s="35"/>
    </row>
    <row r="269" spans="2:6" ht="15.75" customHeight="1" x14ac:dyDescent="0.2">
      <c r="B269" s="32"/>
      <c r="C269" s="33"/>
      <c r="F269" s="35"/>
    </row>
    <row r="270" spans="2:6" ht="15.75" customHeight="1" x14ac:dyDescent="0.2">
      <c r="B270" s="32"/>
      <c r="C270" s="33"/>
      <c r="F270" s="35"/>
    </row>
    <row r="271" spans="2:6" ht="15.75" customHeight="1" x14ac:dyDescent="0.2">
      <c r="B271" s="32"/>
      <c r="C271" s="33"/>
      <c r="F271" s="35"/>
    </row>
    <row r="272" spans="2:6" ht="15.75" customHeight="1" x14ac:dyDescent="0.2">
      <c r="B272" s="32"/>
      <c r="C272" s="33"/>
      <c r="F272" s="35"/>
    </row>
    <row r="273" spans="2:6" ht="15.75" customHeight="1" x14ac:dyDescent="0.2">
      <c r="B273" s="32"/>
      <c r="C273" s="33"/>
      <c r="F273" s="35"/>
    </row>
    <row r="274" spans="2:6" ht="15.75" customHeight="1" x14ac:dyDescent="0.2">
      <c r="B274" s="32"/>
      <c r="C274" s="33"/>
      <c r="F274" s="35"/>
    </row>
    <row r="275" spans="2:6" ht="15.75" customHeight="1" x14ac:dyDescent="0.2">
      <c r="B275" s="32"/>
      <c r="C275" s="33"/>
      <c r="F275" s="35"/>
    </row>
    <row r="276" spans="2:6" ht="15.75" customHeight="1" x14ac:dyDescent="0.2">
      <c r="B276" s="32"/>
      <c r="C276" s="33"/>
      <c r="F276" s="35"/>
    </row>
    <row r="277" spans="2:6" ht="15.75" customHeight="1" x14ac:dyDescent="0.2">
      <c r="B277" s="32"/>
      <c r="C277" s="33"/>
      <c r="F277" s="35"/>
    </row>
    <row r="278" spans="2:6" ht="15.75" customHeight="1" x14ac:dyDescent="0.2">
      <c r="B278" s="32"/>
      <c r="C278" s="33"/>
      <c r="F278" s="35"/>
    </row>
    <row r="279" spans="2:6" ht="15.75" customHeight="1" x14ac:dyDescent="0.2">
      <c r="B279" s="32"/>
      <c r="C279" s="33"/>
      <c r="F279" s="35"/>
    </row>
    <row r="280" spans="2:6" ht="15.75" customHeight="1" x14ac:dyDescent="0.2">
      <c r="B280" s="32"/>
      <c r="C280" s="33"/>
      <c r="F280" s="35"/>
    </row>
    <row r="281" spans="2:6" ht="15.75" customHeight="1" x14ac:dyDescent="0.2">
      <c r="B281" s="32"/>
      <c r="C281" s="33"/>
      <c r="F281" s="35"/>
    </row>
    <row r="282" spans="2:6" ht="15.75" customHeight="1" x14ac:dyDescent="0.2">
      <c r="B282" s="32"/>
      <c r="C282" s="33"/>
      <c r="F282" s="35"/>
    </row>
    <row r="283" spans="2:6" ht="15.75" customHeight="1" x14ac:dyDescent="0.2">
      <c r="B283" s="32"/>
      <c r="C283" s="33"/>
      <c r="F283" s="35"/>
    </row>
    <row r="284" spans="2:6" ht="15.75" customHeight="1" x14ac:dyDescent="0.2">
      <c r="B284" s="32"/>
      <c r="C284" s="33"/>
      <c r="F284" s="35"/>
    </row>
    <row r="285" spans="2:6" ht="15.75" customHeight="1" x14ac:dyDescent="0.2">
      <c r="B285" s="32"/>
      <c r="C285" s="33"/>
      <c r="F285" s="35"/>
    </row>
    <row r="286" spans="2:6" ht="15.75" customHeight="1" x14ac:dyDescent="0.2">
      <c r="B286" s="32"/>
      <c r="C286" s="33"/>
      <c r="F286" s="35"/>
    </row>
    <row r="287" spans="2:6" ht="15.75" customHeight="1" x14ac:dyDescent="0.2">
      <c r="B287" s="32"/>
      <c r="C287" s="33"/>
      <c r="F287" s="35"/>
    </row>
    <row r="288" spans="2:6" ht="15.75" customHeight="1" x14ac:dyDescent="0.2">
      <c r="B288" s="32"/>
      <c r="C288" s="33"/>
      <c r="F288" s="35"/>
    </row>
    <row r="289" spans="2:6" ht="15.75" customHeight="1" x14ac:dyDescent="0.2">
      <c r="B289" s="32"/>
      <c r="C289" s="33"/>
      <c r="F289" s="35"/>
    </row>
    <row r="290" spans="2:6" ht="15.75" customHeight="1" x14ac:dyDescent="0.2">
      <c r="B290" s="32"/>
      <c r="C290" s="33"/>
      <c r="F290" s="35"/>
    </row>
    <row r="291" spans="2:6" ht="15.75" customHeight="1" x14ac:dyDescent="0.2">
      <c r="B291" s="32"/>
      <c r="C291" s="33"/>
      <c r="F291" s="35"/>
    </row>
    <row r="292" spans="2:6" ht="15.75" customHeight="1" x14ac:dyDescent="0.2">
      <c r="B292" s="32"/>
      <c r="C292" s="33"/>
      <c r="F292" s="35"/>
    </row>
    <row r="293" spans="2:6" ht="15.75" customHeight="1" x14ac:dyDescent="0.2">
      <c r="B293" s="32"/>
      <c r="C293" s="33"/>
      <c r="F293" s="35"/>
    </row>
    <row r="294" spans="2:6" ht="15.75" customHeight="1" x14ac:dyDescent="0.2">
      <c r="B294" s="32"/>
      <c r="C294" s="33"/>
      <c r="F294" s="35"/>
    </row>
    <row r="295" spans="2:6" ht="15.75" customHeight="1" x14ac:dyDescent="0.2">
      <c r="B295" s="32"/>
      <c r="C295" s="33"/>
      <c r="F295" s="35"/>
    </row>
    <row r="296" spans="2:6" ht="15.75" customHeight="1" x14ac:dyDescent="0.2">
      <c r="B296" s="32"/>
      <c r="C296" s="33"/>
      <c r="F296" s="35"/>
    </row>
    <row r="297" spans="2:6" ht="15.75" customHeight="1" x14ac:dyDescent="0.2">
      <c r="B297" s="32"/>
      <c r="C297" s="33"/>
      <c r="F297" s="35"/>
    </row>
    <row r="298" spans="2:6" ht="15.75" customHeight="1" x14ac:dyDescent="0.2">
      <c r="B298" s="32"/>
      <c r="C298" s="33"/>
      <c r="F298" s="35"/>
    </row>
    <row r="299" spans="2:6" ht="15.75" customHeight="1" x14ac:dyDescent="0.2">
      <c r="B299" s="32"/>
      <c r="C299" s="33"/>
      <c r="F299" s="35"/>
    </row>
    <row r="300" spans="2:6" ht="15.75" customHeight="1" x14ac:dyDescent="0.2">
      <c r="B300" s="32"/>
      <c r="C300" s="33"/>
      <c r="F300" s="35"/>
    </row>
    <row r="301" spans="2:6" ht="15.75" customHeight="1" x14ac:dyDescent="0.2">
      <c r="B301" s="32"/>
      <c r="C301" s="33"/>
      <c r="F301" s="35"/>
    </row>
    <row r="302" spans="2:6" ht="15.75" customHeight="1" x14ac:dyDescent="0.2">
      <c r="B302" s="32"/>
      <c r="C302" s="33"/>
      <c r="F302" s="35"/>
    </row>
    <row r="303" spans="2:6" ht="15.75" customHeight="1" x14ac:dyDescent="0.2">
      <c r="B303" s="32"/>
      <c r="C303" s="33"/>
      <c r="F303" s="35"/>
    </row>
    <row r="304" spans="2:6" ht="15.75" customHeight="1" x14ac:dyDescent="0.2">
      <c r="B304" s="32"/>
      <c r="C304" s="33"/>
      <c r="F304" s="35"/>
    </row>
    <row r="305" spans="2:6" ht="15.75" customHeight="1" x14ac:dyDescent="0.2">
      <c r="B305" s="32"/>
      <c r="C305" s="33"/>
      <c r="F305" s="35"/>
    </row>
    <row r="306" spans="2:6" ht="15.75" customHeight="1" x14ac:dyDescent="0.2">
      <c r="B306" s="32"/>
      <c r="C306" s="33"/>
      <c r="F306" s="35"/>
    </row>
    <row r="307" spans="2:6" ht="15.75" customHeight="1" x14ac:dyDescent="0.2">
      <c r="B307" s="32"/>
      <c r="C307" s="33"/>
      <c r="F307" s="35"/>
    </row>
    <row r="308" spans="2:6" ht="15.75" customHeight="1" x14ac:dyDescent="0.2">
      <c r="B308" s="32"/>
      <c r="C308" s="33"/>
      <c r="F308" s="35"/>
    </row>
    <row r="309" spans="2:6" ht="15.75" customHeight="1" x14ac:dyDescent="0.2">
      <c r="B309" s="32"/>
      <c r="C309" s="33"/>
      <c r="F309" s="35"/>
    </row>
    <row r="310" spans="2:6" ht="15.75" customHeight="1" x14ac:dyDescent="0.2">
      <c r="B310" s="32"/>
      <c r="C310" s="33"/>
      <c r="F310" s="35"/>
    </row>
    <row r="311" spans="2:6" ht="15.75" customHeight="1" x14ac:dyDescent="0.2">
      <c r="B311" s="32"/>
      <c r="C311" s="33"/>
      <c r="F311" s="35"/>
    </row>
    <row r="312" spans="2:6" ht="15.75" customHeight="1" x14ac:dyDescent="0.2">
      <c r="B312" s="32"/>
      <c r="C312" s="33"/>
      <c r="F312" s="35"/>
    </row>
    <row r="313" spans="2:6" ht="15.75" customHeight="1" x14ac:dyDescent="0.2">
      <c r="B313" s="32"/>
      <c r="C313" s="33"/>
      <c r="F313" s="35"/>
    </row>
    <row r="314" spans="2:6" ht="15.75" customHeight="1" x14ac:dyDescent="0.2">
      <c r="B314" s="32"/>
      <c r="C314" s="33"/>
      <c r="F314" s="35"/>
    </row>
    <row r="315" spans="2:6" ht="15.75" customHeight="1" x14ac:dyDescent="0.2">
      <c r="B315" s="32"/>
      <c r="C315" s="33"/>
      <c r="F315" s="35"/>
    </row>
    <row r="316" spans="2:6" ht="15.75" customHeight="1" x14ac:dyDescent="0.2">
      <c r="B316" s="32"/>
      <c r="C316" s="33"/>
      <c r="F316" s="35"/>
    </row>
    <row r="317" spans="2:6" ht="15.75" customHeight="1" x14ac:dyDescent="0.2">
      <c r="B317" s="32"/>
      <c r="C317" s="33"/>
      <c r="F317" s="35"/>
    </row>
    <row r="318" spans="2:6" ht="15.75" customHeight="1" x14ac:dyDescent="0.2">
      <c r="B318" s="32"/>
      <c r="C318" s="33"/>
      <c r="F318" s="35"/>
    </row>
    <row r="319" spans="2:6" ht="15.75" customHeight="1" x14ac:dyDescent="0.2">
      <c r="B319" s="32"/>
      <c r="C319" s="33"/>
      <c r="F319" s="35"/>
    </row>
    <row r="320" spans="2:6" ht="15.75" customHeight="1" x14ac:dyDescent="0.2">
      <c r="B320" s="32"/>
      <c r="C320" s="33"/>
      <c r="F320" s="35"/>
    </row>
    <row r="321" spans="2:6" ht="15.75" customHeight="1" x14ac:dyDescent="0.2">
      <c r="B321" s="32"/>
      <c r="C321" s="33"/>
      <c r="F321" s="35"/>
    </row>
    <row r="322" spans="2:6" ht="15.75" customHeight="1" x14ac:dyDescent="0.2">
      <c r="B322" s="32"/>
      <c r="C322" s="33"/>
      <c r="F322" s="35"/>
    </row>
    <row r="323" spans="2:6" ht="15.75" customHeight="1" x14ac:dyDescent="0.2">
      <c r="B323" s="32"/>
      <c r="C323" s="33"/>
      <c r="F323" s="35"/>
    </row>
    <row r="324" spans="2:6" ht="15.75" customHeight="1" x14ac:dyDescent="0.2">
      <c r="B324" s="32"/>
      <c r="C324" s="33"/>
      <c r="F324" s="35"/>
    </row>
    <row r="325" spans="2:6" ht="15.75" customHeight="1" x14ac:dyDescent="0.2">
      <c r="B325" s="32"/>
      <c r="C325" s="33"/>
      <c r="F325" s="35"/>
    </row>
    <row r="326" spans="2:6" ht="15.75" customHeight="1" x14ac:dyDescent="0.2">
      <c r="B326" s="32"/>
      <c r="C326" s="33"/>
      <c r="F326" s="35"/>
    </row>
    <row r="327" spans="2:6" ht="15.75" customHeight="1" x14ac:dyDescent="0.2">
      <c r="B327" s="32"/>
      <c r="C327" s="33"/>
      <c r="F327" s="35"/>
    </row>
    <row r="328" spans="2:6" ht="15.75" customHeight="1" x14ac:dyDescent="0.2">
      <c r="B328" s="32"/>
      <c r="C328" s="33"/>
      <c r="F328" s="35"/>
    </row>
    <row r="329" spans="2:6" ht="15.75" customHeight="1" x14ac:dyDescent="0.2">
      <c r="B329" s="32"/>
      <c r="C329" s="33"/>
      <c r="F329" s="35"/>
    </row>
    <row r="330" spans="2:6" ht="15.75" customHeight="1" x14ac:dyDescent="0.2">
      <c r="B330" s="32"/>
      <c r="C330" s="33"/>
      <c r="F330" s="35"/>
    </row>
    <row r="331" spans="2:6" ht="15.75" customHeight="1" x14ac:dyDescent="0.2">
      <c r="B331" s="32"/>
      <c r="C331" s="33"/>
      <c r="F331" s="35"/>
    </row>
    <row r="332" spans="2:6" ht="15.75" customHeight="1" x14ac:dyDescent="0.2">
      <c r="B332" s="32"/>
      <c r="C332" s="33"/>
      <c r="F332" s="35"/>
    </row>
    <row r="333" spans="2:6" ht="15.75" customHeight="1" x14ac:dyDescent="0.2">
      <c r="B333" s="32"/>
      <c r="C333" s="33"/>
      <c r="F333" s="35"/>
    </row>
    <row r="334" spans="2:6" ht="15.75" customHeight="1" x14ac:dyDescent="0.2">
      <c r="B334" s="32"/>
      <c r="C334" s="33"/>
      <c r="F334" s="35"/>
    </row>
    <row r="335" spans="2:6" ht="15.75" customHeight="1" x14ac:dyDescent="0.2">
      <c r="B335" s="32"/>
      <c r="C335" s="33"/>
      <c r="F335" s="35"/>
    </row>
    <row r="336" spans="2:6" ht="15.75" customHeight="1" x14ac:dyDescent="0.2">
      <c r="B336" s="32"/>
      <c r="C336" s="33"/>
      <c r="F336" s="35"/>
    </row>
    <row r="337" spans="2:6" ht="15.75" customHeight="1" x14ac:dyDescent="0.2">
      <c r="B337" s="32"/>
      <c r="C337" s="33"/>
      <c r="F337" s="35"/>
    </row>
    <row r="338" spans="2:6" ht="15.75" customHeight="1" x14ac:dyDescent="0.2">
      <c r="B338" s="32"/>
      <c r="C338" s="33"/>
      <c r="F338" s="35"/>
    </row>
    <row r="339" spans="2:6" ht="15.75" customHeight="1" x14ac:dyDescent="0.2">
      <c r="B339" s="32"/>
      <c r="C339" s="33"/>
      <c r="F339" s="35"/>
    </row>
    <row r="340" spans="2:6" ht="15.75" customHeight="1" x14ac:dyDescent="0.2">
      <c r="B340" s="32"/>
      <c r="C340" s="33"/>
      <c r="F340" s="35"/>
    </row>
    <row r="341" spans="2:6" ht="15.75" customHeight="1" x14ac:dyDescent="0.2">
      <c r="B341" s="32"/>
      <c r="C341" s="33"/>
      <c r="F341" s="35"/>
    </row>
    <row r="342" spans="2:6" ht="15.75" customHeight="1" x14ac:dyDescent="0.2">
      <c r="B342" s="32"/>
      <c r="C342" s="33"/>
      <c r="F342" s="35"/>
    </row>
    <row r="343" spans="2:6" ht="15.75" customHeight="1" x14ac:dyDescent="0.2">
      <c r="B343" s="32"/>
      <c r="C343" s="33"/>
      <c r="F343" s="35"/>
    </row>
    <row r="344" spans="2:6" ht="15.75" customHeight="1" x14ac:dyDescent="0.2">
      <c r="B344" s="32"/>
      <c r="C344" s="33"/>
      <c r="F344" s="35"/>
    </row>
    <row r="345" spans="2:6" ht="15.75" customHeight="1" x14ac:dyDescent="0.2">
      <c r="B345" s="32"/>
      <c r="C345" s="33"/>
      <c r="F345" s="35"/>
    </row>
    <row r="346" spans="2:6" ht="15.75" customHeight="1" x14ac:dyDescent="0.2">
      <c r="B346" s="32"/>
      <c r="C346" s="33"/>
      <c r="F346" s="35"/>
    </row>
    <row r="347" spans="2:6" ht="15.75" customHeight="1" x14ac:dyDescent="0.2">
      <c r="B347" s="32"/>
      <c r="C347" s="33"/>
      <c r="F347" s="35"/>
    </row>
    <row r="348" spans="2:6" ht="15.75" customHeight="1" x14ac:dyDescent="0.2">
      <c r="B348" s="32"/>
      <c r="C348" s="33"/>
      <c r="F348" s="35"/>
    </row>
    <row r="349" spans="2:6" ht="15.75" customHeight="1" x14ac:dyDescent="0.2">
      <c r="B349" s="32"/>
      <c r="C349" s="33"/>
      <c r="F349" s="35"/>
    </row>
    <row r="350" spans="2:6" ht="15.75" customHeight="1" x14ac:dyDescent="0.2">
      <c r="B350" s="32"/>
      <c r="C350" s="33"/>
      <c r="F350" s="35"/>
    </row>
    <row r="351" spans="2:6" ht="15.75" customHeight="1" x14ac:dyDescent="0.2">
      <c r="B351" s="32"/>
      <c r="C351" s="33"/>
      <c r="F351" s="35"/>
    </row>
    <row r="352" spans="2:6" ht="15.75" customHeight="1" x14ac:dyDescent="0.2">
      <c r="B352" s="32"/>
      <c r="C352" s="33"/>
      <c r="F352" s="35"/>
    </row>
    <row r="353" spans="2:6" ht="15.75" customHeight="1" x14ac:dyDescent="0.2">
      <c r="B353" s="32"/>
      <c r="C353" s="33"/>
      <c r="F353" s="35"/>
    </row>
    <row r="354" spans="2:6" ht="15.75" customHeight="1" x14ac:dyDescent="0.2">
      <c r="B354" s="32"/>
      <c r="C354" s="33"/>
      <c r="F354" s="35"/>
    </row>
    <row r="355" spans="2:6" ht="15.75" customHeight="1" x14ac:dyDescent="0.2">
      <c r="B355" s="32"/>
      <c r="C355" s="33"/>
      <c r="F355" s="35"/>
    </row>
    <row r="356" spans="2:6" ht="15.75" customHeight="1" x14ac:dyDescent="0.2">
      <c r="B356" s="32"/>
      <c r="C356" s="33"/>
      <c r="F356" s="35"/>
    </row>
    <row r="357" spans="2:6" ht="15.75" customHeight="1" x14ac:dyDescent="0.2">
      <c r="B357" s="32"/>
      <c r="C357" s="33"/>
      <c r="F357" s="35"/>
    </row>
    <row r="358" spans="2:6" ht="15.75" customHeight="1" x14ac:dyDescent="0.2">
      <c r="B358" s="32"/>
      <c r="C358" s="33"/>
      <c r="F358" s="35"/>
    </row>
    <row r="359" spans="2:6" ht="15.75" customHeight="1" x14ac:dyDescent="0.2">
      <c r="B359" s="32"/>
      <c r="C359" s="33"/>
      <c r="F359" s="35"/>
    </row>
    <row r="360" spans="2:6" ht="15.75" customHeight="1" x14ac:dyDescent="0.2">
      <c r="B360" s="32"/>
      <c r="C360" s="33"/>
      <c r="F360" s="35"/>
    </row>
    <row r="361" spans="2:6" ht="15.75" customHeight="1" x14ac:dyDescent="0.2">
      <c r="B361" s="32"/>
      <c r="C361" s="33"/>
      <c r="F361" s="35"/>
    </row>
    <row r="362" spans="2:6" ht="15.75" customHeight="1" x14ac:dyDescent="0.2">
      <c r="B362" s="32"/>
      <c r="C362" s="33"/>
      <c r="F362" s="35"/>
    </row>
    <row r="363" spans="2:6" ht="15.75" customHeight="1" x14ac:dyDescent="0.2">
      <c r="B363" s="32"/>
      <c r="C363" s="33"/>
      <c r="F363" s="35"/>
    </row>
    <row r="364" spans="2:6" ht="15.75" customHeight="1" x14ac:dyDescent="0.2">
      <c r="B364" s="32"/>
      <c r="C364" s="33"/>
      <c r="F364" s="35"/>
    </row>
    <row r="365" spans="2:6" ht="15.75" customHeight="1" x14ac:dyDescent="0.2">
      <c r="B365" s="32"/>
      <c r="C365" s="33"/>
      <c r="F365" s="35"/>
    </row>
    <row r="366" spans="2:6" ht="15.75" customHeight="1" x14ac:dyDescent="0.2">
      <c r="B366" s="32"/>
      <c r="C366" s="33"/>
      <c r="F366" s="35"/>
    </row>
    <row r="367" spans="2:6" ht="15.75" customHeight="1" x14ac:dyDescent="0.2">
      <c r="B367" s="32"/>
      <c r="C367" s="33"/>
      <c r="F367" s="35"/>
    </row>
    <row r="368" spans="2:6" ht="15.75" customHeight="1" x14ac:dyDescent="0.2">
      <c r="B368" s="32"/>
      <c r="C368" s="33"/>
      <c r="F368" s="35"/>
    </row>
    <row r="369" spans="2:6" ht="15.75" customHeight="1" x14ac:dyDescent="0.2">
      <c r="B369" s="32"/>
      <c r="C369" s="33"/>
      <c r="F369" s="35"/>
    </row>
    <row r="370" spans="2:6" ht="15.75" customHeight="1" x14ac:dyDescent="0.2">
      <c r="B370" s="32"/>
      <c r="C370" s="33"/>
      <c r="F370" s="35"/>
    </row>
    <row r="371" spans="2:6" ht="15.75" customHeight="1" x14ac:dyDescent="0.2">
      <c r="B371" s="32"/>
      <c r="C371" s="33"/>
      <c r="F371" s="35"/>
    </row>
    <row r="372" spans="2:6" ht="15.75" customHeight="1" x14ac:dyDescent="0.2">
      <c r="B372" s="32"/>
      <c r="C372" s="33"/>
      <c r="F372" s="35"/>
    </row>
    <row r="373" spans="2:6" ht="15.75" customHeight="1" x14ac:dyDescent="0.2">
      <c r="B373" s="32"/>
      <c r="C373" s="33"/>
      <c r="F373" s="35"/>
    </row>
    <row r="374" spans="2:6" ht="15.75" customHeight="1" x14ac:dyDescent="0.2">
      <c r="B374" s="32"/>
      <c r="C374" s="33"/>
      <c r="F374" s="35"/>
    </row>
    <row r="375" spans="2:6" ht="15.75" customHeight="1" x14ac:dyDescent="0.2">
      <c r="B375" s="32"/>
      <c r="C375" s="33"/>
      <c r="F375" s="35"/>
    </row>
    <row r="376" spans="2:6" ht="15.75" customHeight="1" x14ac:dyDescent="0.2">
      <c r="B376" s="32"/>
      <c r="C376" s="33"/>
      <c r="F376" s="35"/>
    </row>
    <row r="377" spans="2:6" ht="15.75" customHeight="1" x14ac:dyDescent="0.2">
      <c r="B377" s="32"/>
      <c r="C377" s="33"/>
      <c r="F377" s="35"/>
    </row>
    <row r="378" spans="2:6" ht="15.75" customHeight="1" x14ac:dyDescent="0.2">
      <c r="B378" s="32"/>
      <c r="C378" s="33"/>
      <c r="F378" s="35"/>
    </row>
    <row r="379" spans="2:6" ht="15.75" customHeight="1" x14ac:dyDescent="0.2">
      <c r="B379" s="32"/>
      <c r="C379" s="33"/>
      <c r="F379" s="35"/>
    </row>
    <row r="380" spans="2:6" ht="15.75" customHeight="1" x14ac:dyDescent="0.2">
      <c r="B380" s="32"/>
      <c r="C380" s="33"/>
      <c r="F380" s="35"/>
    </row>
    <row r="381" spans="2:6" ht="15.75" customHeight="1" x14ac:dyDescent="0.2">
      <c r="B381" s="32"/>
      <c r="C381" s="33"/>
      <c r="F381" s="35"/>
    </row>
    <row r="382" spans="2:6" ht="15.75" customHeight="1" x14ac:dyDescent="0.2">
      <c r="B382" s="32"/>
      <c r="C382" s="33"/>
      <c r="F382" s="35"/>
    </row>
    <row r="383" spans="2:6" ht="15.75" customHeight="1" x14ac:dyDescent="0.2">
      <c r="B383" s="32"/>
      <c r="C383" s="33"/>
      <c r="F383" s="35"/>
    </row>
    <row r="384" spans="2:6" ht="15.75" customHeight="1" x14ac:dyDescent="0.2">
      <c r="B384" s="32"/>
      <c r="C384" s="33"/>
      <c r="F384" s="35"/>
    </row>
    <row r="385" spans="2:6" ht="15.75" customHeight="1" x14ac:dyDescent="0.2">
      <c r="B385" s="32"/>
      <c r="C385" s="33"/>
      <c r="F385" s="35"/>
    </row>
    <row r="386" spans="2:6" ht="15.75" customHeight="1" x14ac:dyDescent="0.2">
      <c r="B386" s="32"/>
      <c r="C386" s="33"/>
      <c r="F386" s="35"/>
    </row>
    <row r="387" spans="2:6" ht="15.75" customHeight="1" x14ac:dyDescent="0.2">
      <c r="B387" s="32"/>
      <c r="C387" s="33"/>
      <c r="F387" s="35"/>
    </row>
    <row r="388" spans="2:6" ht="15.75" customHeight="1" x14ac:dyDescent="0.2">
      <c r="B388" s="32"/>
      <c r="C388" s="33"/>
      <c r="F388" s="35"/>
    </row>
    <row r="389" spans="2:6" ht="15.75" customHeight="1" x14ac:dyDescent="0.2">
      <c r="B389" s="32"/>
      <c r="C389" s="33"/>
      <c r="F389" s="35"/>
    </row>
    <row r="390" spans="2:6" ht="15.75" customHeight="1" x14ac:dyDescent="0.2">
      <c r="B390" s="32"/>
      <c r="C390" s="33"/>
      <c r="F390" s="35"/>
    </row>
    <row r="391" spans="2:6" ht="15.75" customHeight="1" x14ac:dyDescent="0.2">
      <c r="B391" s="32"/>
      <c r="C391" s="33"/>
      <c r="F391" s="35"/>
    </row>
    <row r="392" spans="2:6" ht="15.75" customHeight="1" x14ac:dyDescent="0.2">
      <c r="B392" s="32"/>
      <c r="C392" s="33"/>
      <c r="F392" s="35"/>
    </row>
    <row r="393" spans="2:6" ht="15.75" customHeight="1" x14ac:dyDescent="0.2">
      <c r="B393" s="32"/>
      <c r="C393" s="33"/>
      <c r="F393" s="35"/>
    </row>
    <row r="394" spans="2:6" ht="15.75" customHeight="1" x14ac:dyDescent="0.2">
      <c r="B394" s="32"/>
      <c r="C394" s="33"/>
      <c r="F394" s="35"/>
    </row>
    <row r="395" spans="2:6" ht="15.75" customHeight="1" x14ac:dyDescent="0.2">
      <c r="B395" s="32"/>
      <c r="C395" s="33"/>
      <c r="F395" s="35"/>
    </row>
    <row r="396" spans="2:6" ht="15.75" customHeight="1" x14ac:dyDescent="0.2">
      <c r="B396" s="32"/>
      <c r="C396" s="33"/>
      <c r="F396" s="35"/>
    </row>
    <row r="397" spans="2:6" ht="15.75" customHeight="1" x14ac:dyDescent="0.2">
      <c r="B397" s="32"/>
      <c r="C397" s="33"/>
      <c r="F397" s="35"/>
    </row>
    <row r="398" spans="2:6" ht="15.75" customHeight="1" x14ac:dyDescent="0.2">
      <c r="B398" s="32"/>
      <c r="C398" s="33"/>
      <c r="F398" s="35"/>
    </row>
    <row r="399" spans="2:6" ht="15.75" customHeight="1" x14ac:dyDescent="0.2">
      <c r="B399" s="32"/>
      <c r="C399" s="33"/>
      <c r="F399" s="35"/>
    </row>
    <row r="400" spans="2:6" ht="15.75" customHeight="1" x14ac:dyDescent="0.2">
      <c r="B400" s="32"/>
      <c r="C400" s="33"/>
      <c r="F400" s="35"/>
    </row>
    <row r="401" spans="2:6" ht="15.75" customHeight="1" x14ac:dyDescent="0.2">
      <c r="B401" s="32"/>
      <c r="C401" s="33"/>
      <c r="F401" s="35"/>
    </row>
    <row r="402" spans="2:6" ht="15.75" customHeight="1" x14ac:dyDescent="0.2">
      <c r="B402" s="32"/>
      <c r="C402" s="33"/>
      <c r="F402" s="35"/>
    </row>
    <row r="403" spans="2:6" ht="15.75" customHeight="1" x14ac:dyDescent="0.2">
      <c r="B403" s="32"/>
      <c r="C403" s="33"/>
      <c r="F403" s="35"/>
    </row>
    <row r="404" spans="2:6" ht="15.75" customHeight="1" x14ac:dyDescent="0.2">
      <c r="B404" s="32"/>
      <c r="C404" s="33"/>
      <c r="F404" s="35"/>
    </row>
    <row r="405" spans="2:6" ht="15.75" customHeight="1" x14ac:dyDescent="0.2">
      <c r="B405" s="32"/>
      <c r="C405" s="33"/>
      <c r="F405" s="35"/>
    </row>
    <row r="406" spans="2:6" ht="15.75" customHeight="1" x14ac:dyDescent="0.2">
      <c r="B406" s="32"/>
      <c r="C406" s="33"/>
      <c r="F406" s="35"/>
    </row>
    <row r="407" spans="2:6" ht="15.75" customHeight="1" x14ac:dyDescent="0.2">
      <c r="B407" s="32"/>
      <c r="C407" s="33"/>
      <c r="F407" s="35"/>
    </row>
    <row r="408" spans="2:6" ht="15.75" customHeight="1" x14ac:dyDescent="0.2">
      <c r="B408" s="32"/>
      <c r="C408" s="33"/>
      <c r="F408" s="35"/>
    </row>
    <row r="409" spans="2:6" ht="15.75" customHeight="1" x14ac:dyDescent="0.2">
      <c r="B409" s="32"/>
      <c r="C409" s="33"/>
      <c r="F409" s="35"/>
    </row>
    <row r="410" spans="2:6" ht="15.75" customHeight="1" x14ac:dyDescent="0.2">
      <c r="B410" s="32"/>
      <c r="C410" s="33"/>
      <c r="F410" s="35"/>
    </row>
    <row r="411" spans="2:6" ht="15.75" customHeight="1" x14ac:dyDescent="0.2">
      <c r="B411" s="32"/>
      <c r="C411" s="33"/>
      <c r="F411" s="35"/>
    </row>
    <row r="412" spans="2:6" ht="15.75" customHeight="1" x14ac:dyDescent="0.2">
      <c r="B412" s="32"/>
      <c r="C412" s="33"/>
      <c r="F412" s="35"/>
    </row>
    <row r="413" spans="2:6" ht="15.75" customHeight="1" x14ac:dyDescent="0.2">
      <c r="B413" s="32"/>
      <c r="C413" s="33"/>
      <c r="F413" s="35"/>
    </row>
    <row r="414" spans="2:6" ht="15.75" customHeight="1" x14ac:dyDescent="0.2">
      <c r="B414" s="32"/>
      <c r="C414" s="33"/>
      <c r="F414" s="35"/>
    </row>
    <row r="415" spans="2:6" ht="15.75" customHeight="1" x14ac:dyDescent="0.2">
      <c r="B415" s="32"/>
      <c r="C415" s="33"/>
      <c r="F415" s="35"/>
    </row>
    <row r="416" spans="2:6" ht="15.75" customHeight="1" x14ac:dyDescent="0.2">
      <c r="B416" s="32"/>
      <c r="C416" s="33"/>
      <c r="F416" s="35"/>
    </row>
    <row r="417" spans="2:6" ht="15.75" customHeight="1" x14ac:dyDescent="0.2">
      <c r="B417" s="32"/>
      <c r="C417" s="33"/>
      <c r="F417" s="35"/>
    </row>
    <row r="418" spans="2:6" ht="15.75" customHeight="1" x14ac:dyDescent="0.2">
      <c r="B418" s="32"/>
      <c r="C418" s="33"/>
      <c r="F418" s="35"/>
    </row>
    <row r="419" spans="2:6" ht="15.75" customHeight="1" x14ac:dyDescent="0.2">
      <c r="B419" s="32"/>
      <c r="C419" s="33"/>
      <c r="F419" s="35"/>
    </row>
    <row r="420" spans="2:6" ht="15.75" customHeight="1" x14ac:dyDescent="0.2">
      <c r="B420" s="32"/>
      <c r="C420" s="33"/>
      <c r="F420" s="35"/>
    </row>
    <row r="421" spans="2:6" ht="15.75" customHeight="1" x14ac:dyDescent="0.2">
      <c r="B421" s="32"/>
      <c r="C421" s="33"/>
      <c r="F421" s="35"/>
    </row>
    <row r="422" spans="2:6" ht="15.75" customHeight="1" x14ac:dyDescent="0.2">
      <c r="B422" s="32"/>
      <c r="C422" s="33"/>
      <c r="F422" s="35"/>
    </row>
    <row r="423" spans="2:6" ht="15.75" customHeight="1" x14ac:dyDescent="0.2">
      <c r="B423" s="32"/>
      <c r="C423" s="33"/>
      <c r="F423" s="35"/>
    </row>
    <row r="424" spans="2:6" ht="15.75" customHeight="1" x14ac:dyDescent="0.2">
      <c r="B424" s="32"/>
      <c r="C424" s="33"/>
      <c r="F424" s="35"/>
    </row>
    <row r="425" spans="2:6" ht="15.75" customHeight="1" x14ac:dyDescent="0.2">
      <c r="B425" s="32"/>
      <c r="C425" s="33"/>
      <c r="F425" s="35"/>
    </row>
    <row r="426" spans="2:6" ht="15.75" customHeight="1" x14ac:dyDescent="0.2">
      <c r="B426" s="32"/>
      <c r="C426" s="33"/>
      <c r="F426" s="35"/>
    </row>
    <row r="427" spans="2:6" ht="15.75" customHeight="1" x14ac:dyDescent="0.2">
      <c r="B427" s="32"/>
      <c r="C427" s="33"/>
      <c r="F427" s="35"/>
    </row>
    <row r="428" spans="2:6" ht="15.75" customHeight="1" x14ac:dyDescent="0.2">
      <c r="B428" s="32"/>
      <c r="C428" s="33"/>
      <c r="F428" s="35"/>
    </row>
    <row r="429" spans="2:6" ht="15.75" customHeight="1" x14ac:dyDescent="0.2">
      <c r="B429" s="32"/>
      <c r="C429" s="33"/>
      <c r="F429" s="35"/>
    </row>
    <row r="430" spans="2:6" ht="15.75" customHeight="1" x14ac:dyDescent="0.2">
      <c r="B430" s="32"/>
      <c r="C430" s="33"/>
      <c r="F430" s="35"/>
    </row>
    <row r="431" spans="2:6" ht="15.75" customHeight="1" x14ac:dyDescent="0.2">
      <c r="B431" s="32"/>
      <c r="C431" s="33"/>
      <c r="F431" s="35"/>
    </row>
    <row r="432" spans="2:6" ht="15.75" customHeight="1" x14ac:dyDescent="0.2">
      <c r="B432" s="32"/>
      <c r="C432" s="33"/>
      <c r="F432" s="35"/>
    </row>
    <row r="433" spans="2:6" ht="15.75" customHeight="1" x14ac:dyDescent="0.2">
      <c r="B433" s="32"/>
      <c r="C433" s="33"/>
      <c r="F433" s="35"/>
    </row>
    <row r="434" spans="2:6" ht="15.75" customHeight="1" x14ac:dyDescent="0.2">
      <c r="B434" s="32"/>
      <c r="C434" s="33"/>
      <c r="F434" s="35"/>
    </row>
    <row r="435" spans="2:6" ht="15.75" customHeight="1" x14ac:dyDescent="0.2">
      <c r="B435" s="32"/>
      <c r="C435" s="33"/>
      <c r="F435" s="35"/>
    </row>
    <row r="436" spans="2:6" ht="15.75" customHeight="1" x14ac:dyDescent="0.2">
      <c r="B436" s="32"/>
      <c r="C436" s="33"/>
      <c r="F436" s="35"/>
    </row>
    <row r="437" spans="2:6" ht="15.75" customHeight="1" x14ac:dyDescent="0.2">
      <c r="B437" s="32"/>
      <c r="C437" s="33"/>
      <c r="F437" s="35"/>
    </row>
    <row r="438" spans="2:6" ht="15.75" customHeight="1" x14ac:dyDescent="0.2">
      <c r="B438" s="32"/>
      <c r="C438" s="33"/>
      <c r="F438" s="35"/>
    </row>
    <row r="439" spans="2:6" ht="15.75" customHeight="1" x14ac:dyDescent="0.2">
      <c r="B439" s="32"/>
      <c r="C439" s="33"/>
      <c r="F439" s="35"/>
    </row>
    <row r="440" spans="2:6" ht="15.75" customHeight="1" x14ac:dyDescent="0.2">
      <c r="B440" s="32"/>
      <c r="C440" s="33"/>
      <c r="F440" s="35"/>
    </row>
    <row r="441" spans="2:6" ht="15.75" customHeight="1" x14ac:dyDescent="0.2">
      <c r="B441" s="32"/>
      <c r="C441" s="33"/>
      <c r="F441" s="35"/>
    </row>
    <row r="442" spans="2:6" ht="15.75" customHeight="1" x14ac:dyDescent="0.2">
      <c r="B442" s="32"/>
      <c r="C442" s="33"/>
      <c r="F442" s="35"/>
    </row>
    <row r="443" spans="2:6" ht="15.75" customHeight="1" x14ac:dyDescent="0.2">
      <c r="B443" s="32"/>
      <c r="C443" s="33"/>
      <c r="F443" s="35"/>
    </row>
    <row r="444" spans="2:6" ht="15.75" customHeight="1" x14ac:dyDescent="0.2">
      <c r="B444" s="32"/>
      <c r="C444" s="33"/>
      <c r="F444" s="35"/>
    </row>
    <row r="445" spans="2:6" ht="15.75" customHeight="1" x14ac:dyDescent="0.2">
      <c r="B445" s="32"/>
      <c r="C445" s="33"/>
      <c r="F445" s="35"/>
    </row>
    <row r="446" spans="2:6" ht="15.75" customHeight="1" x14ac:dyDescent="0.2">
      <c r="B446" s="32"/>
      <c r="C446" s="33"/>
      <c r="F446" s="35"/>
    </row>
    <row r="447" spans="2:6" ht="15.75" customHeight="1" x14ac:dyDescent="0.2">
      <c r="B447" s="32"/>
      <c r="C447" s="33"/>
      <c r="F447" s="35"/>
    </row>
    <row r="448" spans="2:6" ht="15.75" customHeight="1" x14ac:dyDescent="0.2">
      <c r="B448" s="32"/>
      <c r="C448" s="33"/>
      <c r="F448" s="35"/>
    </row>
    <row r="449" spans="2:6" ht="15.75" customHeight="1" x14ac:dyDescent="0.2">
      <c r="B449" s="32"/>
      <c r="C449" s="33"/>
      <c r="F449" s="35"/>
    </row>
    <row r="450" spans="2:6" ht="15.75" customHeight="1" x14ac:dyDescent="0.2">
      <c r="B450" s="32"/>
      <c r="C450" s="33"/>
      <c r="F450" s="35"/>
    </row>
    <row r="451" spans="2:6" ht="15.75" customHeight="1" x14ac:dyDescent="0.2">
      <c r="B451" s="32"/>
      <c r="C451" s="33"/>
      <c r="F451" s="35"/>
    </row>
    <row r="452" spans="2:6" ht="15.75" customHeight="1" x14ac:dyDescent="0.2">
      <c r="B452" s="32"/>
      <c r="C452" s="33"/>
      <c r="F452" s="35"/>
    </row>
    <row r="453" spans="2:6" ht="15.75" customHeight="1" x14ac:dyDescent="0.2">
      <c r="B453" s="32"/>
      <c r="C453" s="33"/>
      <c r="F453" s="35"/>
    </row>
    <row r="454" spans="2:6" ht="15.75" customHeight="1" x14ac:dyDescent="0.2">
      <c r="B454" s="32"/>
      <c r="C454" s="33"/>
      <c r="F454" s="35"/>
    </row>
    <row r="455" spans="2:6" ht="15.75" customHeight="1" x14ac:dyDescent="0.2">
      <c r="B455" s="32"/>
      <c r="C455" s="33"/>
      <c r="F455" s="35"/>
    </row>
    <row r="456" spans="2:6" ht="15.75" customHeight="1" x14ac:dyDescent="0.2">
      <c r="B456" s="32"/>
      <c r="C456" s="33"/>
      <c r="F456" s="35"/>
    </row>
    <row r="457" spans="2:6" ht="15.75" customHeight="1" x14ac:dyDescent="0.2">
      <c r="B457" s="32"/>
      <c r="C457" s="33"/>
      <c r="F457" s="35"/>
    </row>
    <row r="458" spans="2:6" ht="15.75" customHeight="1" x14ac:dyDescent="0.2">
      <c r="B458" s="32"/>
      <c r="C458" s="33"/>
      <c r="F458" s="35"/>
    </row>
    <row r="459" spans="2:6" ht="15.75" customHeight="1" x14ac:dyDescent="0.2">
      <c r="B459" s="32"/>
      <c r="C459" s="33"/>
      <c r="F459" s="35"/>
    </row>
    <row r="460" spans="2:6" ht="15.75" customHeight="1" x14ac:dyDescent="0.2">
      <c r="B460" s="32"/>
      <c r="C460" s="33"/>
      <c r="F460" s="35"/>
    </row>
    <row r="461" spans="2:6" ht="15.75" customHeight="1" x14ac:dyDescent="0.2">
      <c r="B461" s="32"/>
      <c r="C461" s="33"/>
      <c r="F461" s="35"/>
    </row>
    <row r="462" spans="2:6" ht="15.75" customHeight="1" x14ac:dyDescent="0.2">
      <c r="B462" s="32"/>
      <c r="C462" s="33"/>
      <c r="F462" s="35"/>
    </row>
    <row r="463" spans="2:6" ht="15.75" customHeight="1" x14ac:dyDescent="0.2">
      <c r="B463" s="32"/>
      <c r="C463" s="33"/>
      <c r="F463" s="35"/>
    </row>
    <row r="464" spans="2:6" ht="15.75" customHeight="1" x14ac:dyDescent="0.2">
      <c r="B464" s="32"/>
      <c r="C464" s="33"/>
      <c r="F464" s="35"/>
    </row>
    <row r="465" spans="2:6" ht="15.75" customHeight="1" x14ac:dyDescent="0.2">
      <c r="B465" s="32"/>
      <c r="C465" s="33"/>
      <c r="F465" s="35"/>
    </row>
    <row r="466" spans="2:6" ht="15.75" customHeight="1" x14ac:dyDescent="0.2">
      <c r="B466" s="32"/>
      <c r="C466" s="33"/>
      <c r="F466" s="35"/>
    </row>
    <row r="467" spans="2:6" ht="15.75" customHeight="1" x14ac:dyDescent="0.2">
      <c r="B467" s="32"/>
      <c r="C467" s="33"/>
      <c r="F467" s="35"/>
    </row>
    <row r="468" spans="2:6" ht="15.75" customHeight="1" x14ac:dyDescent="0.2">
      <c r="B468" s="32"/>
      <c r="C468" s="33"/>
      <c r="F468" s="35"/>
    </row>
    <row r="469" spans="2:6" ht="15.75" customHeight="1" x14ac:dyDescent="0.2">
      <c r="B469" s="32"/>
      <c r="C469" s="33"/>
      <c r="F469" s="35"/>
    </row>
    <row r="470" spans="2:6" ht="15.75" customHeight="1" x14ac:dyDescent="0.2">
      <c r="B470" s="32"/>
      <c r="C470" s="33"/>
      <c r="F470" s="35"/>
    </row>
    <row r="471" spans="2:6" ht="15.75" customHeight="1" x14ac:dyDescent="0.2">
      <c r="B471" s="32"/>
      <c r="C471" s="33"/>
      <c r="F471" s="35"/>
    </row>
    <row r="472" spans="2:6" ht="15.75" customHeight="1" x14ac:dyDescent="0.2">
      <c r="B472" s="32"/>
      <c r="C472" s="33"/>
      <c r="F472" s="35"/>
    </row>
    <row r="473" spans="2:6" ht="15.75" customHeight="1" x14ac:dyDescent="0.2">
      <c r="B473" s="32"/>
      <c r="C473" s="33"/>
      <c r="F473" s="35"/>
    </row>
    <row r="474" spans="2:6" ht="15.75" customHeight="1" x14ac:dyDescent="0.2">
      <c r="B474" s="32"/>
      <c r="C474" s="33"/>
      <c r="F474" s="35"/>
    </row>
    <row r="475" spans="2:6" ht="15.75" customHeight="1" x14ac:dyDescent="0.2">
      <c r="B475" s="32"/>
      <c r="C475" s="33"/>
      <c r="F475" s="35"/>
    </row>
    <row r="476" spans="2:6" ht="15.75" customHeight="1" x14ac:dyDescent="0.2">
      <c r="B476" s="32"/>
      <c r="C476" s="33"/>
      <c r="F476" s="35"/>
    </row>
    <row r="477" spans="2:6" ht="15.75" customHeight="1" x14ac:dyDescent="0.2">
      <c r="B477" s="32"/>
      <c r="C477" s="33"/>
      <c r="F477" s="35"/>
    </row>
    <row r="478" spans="2:6" ht="15.75" customHeight="1" x14ac:dyDescent="0.2">
      <c r="B478" s="32"/>
      <c r="C478" s="33"/>
      <c r="F478" s="35"/>
    </row>
    <row r="479" spans="2:6" ht="15.75" customHeight="1" x14ac:dyDescent="0.2">
      <c r="B479" s="32"/>
      <c r="C479" s="33"/>
      <c r="F479" s="35"/>
    </row>
    <row r="480" spans="2:6" ht="15.75" customHeight="1" x14ac:dyDescent="0.2">
      <c r="B480" s="32"/>
      <c r="C480" s="33"/>
      <c r="F480" s="35"/>
    </row>
    <row r="481" spans="2:6" ht="15.75" customHeight="1" x14ac:dyDescent="0.2">
      <c r="B481" s="32"/>
      <c r="C481" s="33"/>
      <c r="F481" s="35"/>
    </row>
    <row r="482" spans="2:6" ht="15.75" customHeight="1" x14ac:dyDescent="0.2">
      <c r="B482" s="32"/>
      <c r="C482" s="33"/>
      <c r="F482" s="35"/>
    </row>
    <row r="483" spans="2:6" ht="15.75" customHeight="1" x14ac:dyDescent="0.2">
      <c r="B483" s="32"/>
      <c r="C483" s="33"/>
      <c r="F483" s="35"/>
    </row>
    <row r="484" spans="2:6" ht="15.75" customHeight="1" x14ac:dyDescent="0.2">
      <c r="B484" s="32"/>
      <c r="C484" s="33"/>
      <c r="F484" s="35"/>
    </row>
    <row r="485" spans="2:6" ht="15.75" customHeight="1" x14ac:dyDescent="0.2">
      <c r="B485" s="32"/>
      <c r="C485" s="33"/>
      <c r="F485" s="35"/>
    </row>
    <row r="486" spans="2:6" ht="15.75" customHeight="1" x14ac:dyDescent="0.2">
      <c r="B486" s="32"/>
      <c r="C486" s="33"/>
      <c r="F486" s="35"/>
    </row>
    <row r="487" spans="2:6" ht="15.75" customHeight="1" x14ac:dyDescent="0.2">
      <c r="B487" s="32"/>
      <c r="C487" s="33"/>
      <c r="F487" s="35"/>
    </row>
    <row r="488" spans="2:6" ht="15.75" customHeight="1" x14ac:dyDescent="0.2">
      <c r="B488" s="32"/>
      <c r="C488" s="33"/>
      <c r="F488" s="35"/>
    </row>
    <row r="489" spans="2:6" ht="15.75" customHeight="1" x14ac:dyDescent="0.2">
      <c r="B489" s="32"/>
      <c r="C489" s="33"/>
      <c r="F489" s="35"/>
    </row>
    <row r="490" spans="2:6" ht="15.75" customHeight="1" x14ac:dyDescent="0.2">
      <c r="B490" s="32"/>
      <c r="C490" s="33"/>
      <c r="F490" s="35"/>
    </row>
    <row r="491" spans="2:6" ht="15.75" customHeight="1" x14ac:dyDescent="0.2">
      <c r="B491" s="32"/>
      <c r="C491" s="33"/>
      <c r="F491" s="35"/>
    </row>
    <row r="492" spans="2:6" ht="15.75" customHeight="1" x14ac:dyDescent="0.2">
      <c r="B492" s="32"/>
      <c r="C492" s="33"/>
      <c r="F492" s="35"/>
    </row>
    <row r="493" spans="2:6" ht="15.75" customHeight="1" x14ac:dyDescent="0.2">
      <c r="B493" s="32"/>
      <c r="C493" s="33"/>
      <c r="F493" s="35"/>
    </row>
    <row r="494" spans="2:6" ht="15.75" customHeight="1" x14ac:dyDescent="0.2">
      <c r="B494" s="32"/>
      <c r="C494" s="33"/>
      <c r="F494" s="35"/>
    </row>
    <row r="495" spans="2:6" ht="15.75" customHeight="1" x14ac:dyDescent="0.2">
      <c r="B495" s="32"/>
      <c r="C495" s="33"/>
      <c r="F495" s="35"/>
    </row>
    <row r="496" spans="2:6" ht="15.75" customHeight="1" x14ac:dyDescent="0.2">
      <c r="B496" s="32"/>
      <c r="C496" s="33"/>
      <c r="F496" s="35"/>
    </row>
    <row r="497" spans="2:6" ht="15.75" customHeight="1" x14ac:dyDescent="0.2">
      <c r="B497" s="32"/>
      <c r="C497" s="33"/>
      <c r="F497" s="35"/>
    </row>
    <row r="498" spans="2:6" ht="15.75" customHeight="1" x14ac:dyDescent="0.2">
      <c r="B498" s="32"/>
      <c r="C498" s="33"/>
      <c r="F498" s="35"/>
    </row>
    <row r="499" spans="2:6" ht="15.75" customHeight="1" x14ac:dyDescent="0.2">
      <c r="B499" s="32"/>
      <c r="C499" s="33"/>
      <c r="F499" s="35"/>
    </row>
    <row r="500" spans="2:6" ht="15.75" customHeight="1" x14ac:dyDescent="0.2">
      <c r="B500" s="32"/>
      <c r="C500" s="33"/>
      <c r="F500" s="35"/>
    </row>
    <row r="501" spans="2:6" ht="15.75" customHeight="1" x14ac:dyDescent="0.2">
      <c r="B501" s="32"/>
      <c r="C501" s="33"/>
      <c r="F501" s="35"/>
    </row>
    <row r="502" spans="2:6" ht="15.75" customHeight="1" x14ac:dyDescent="0.2">
      <c r="B502" s="32"/>
      <c r="C502" s="33"/>
      <c r="F502" s="35"/>
    </row>
    <row r="503" spans="2:6" ht="15.75" customHeight="1" x14ac:dyDescent="0.2">
      <c r="B503" s="32"/>
      <c r="C503" s="33"/>
      <c r="F503" s="35"/>
    </row>
    <row r="504" spans="2:6" ht="15.75" customHeight="1" x14ac:dyDescent="0.2">
      <c r="B504" s="32"/>
      <c r="C504" s="33"/>
      <c r="F504" s="35"/>
    </row>
    <row r="505" spans="2:6" ht="15.75" customHeight="1" x14ac:dyDescent="0.2">
      <c r="B505" s="32"/>
      <c r="C505" s="33"/>
      <c r="F505" s="35"/>
    </row>
    <row r="506" spans="2:6" ht="15.75" customHeight="1" x14ac:dyDescent="0.2">
      <c r="B506" s="32"/>
      <c r="C506" s="33"/>
      <c r="F506" s="35"/>
    </row>
    <row r="507" spans="2:6" ht="15.75" customHeight="1" x14ac:dyDescent="0.2">
      <c r="B507" s="32"/>
      <c r="C507" s="33"/>
      <c r="F507" s="35"/>
    </row>
    <row r="508" spans="2:6" ht="15.75" customHeight="1" x14ac:dyDescent="0.2">
      <c r="B508" s="32"/>
      <c r="C508" s="33"/>
      <c r="F508" s="35"/>
    </row>
    <row r="509" spans="2:6" ht="15.75" customHeight="1" x14ac:dyDescent="0.2">
      <c r="B509" s="32"/>
      <c r="C509" s="33"/>
      <c r="F509" s="35"/>
    </row>
    <row r="510" spans="2:6" ht="15.75" customHeight="1" x14ac:dyDescent="0.2">
      <c r="B510" s="32"/>
      <c r="C510" s="33"/>
      <c r="F510" s="35"/>
    </row>
    <row r="511" spans="2:6" ht="15.75" customHeight="1" x14ac:dyDescent="0.2">
      <c r="B511" s="32"/>
      <c r="C511" s="33"/>
      <c r="F511" s="35"/>
    </row>
    <row r="512" spans="2:6" ht="15.75" customHeight="1" x14ac:dyDescent="0.2">
      <c r="B512" s="32"/>
      <c r="C512" s="33"/>
      <c r="F512" s="35"/>
    </row>
    <row r="513" spans="2:6" ht="15.75" customHeight="1" x14ac:dyDescent="0.2">
      <c r="B513" s="32"/>
      <c r="C513" s="33"/>
      <c r="F513" s="35"/>
    </row>
    <row r="514" spans="2:6" ht="15.75" customHeight="1" x14ac:dyDescent="0.2">
      <c r="B514" s="32"/>
      <c r="C514" s="33"/>
      <c r="F514" s="35"/>
    </row>
    <row r="515" spans="2:6" ht="15.75" customHeight="1" x14ac:dyDescent="0.2">
      <c r="B515" s="32"/>
      <c r="C515" s="33"/>
      <c r="F515" s="35"/>
    </row>
    <row r="516" spans="2:6" ht="15.75" customHeight="1" x14ac:dyDescent="0.2">
      <c r="B516" s="32"/>
      <c r="C516" s="33"/>
      <c r="F516" s="35"/>
    </row>
    <row r="517" spans="2:6" ht="15.75" customHeight="1" x14ac:dyDescent="0.2">
      <c r="B517" s="32"/>
      <c r="C517" s="33"/>
      <c r="F517" s="35"/>
    </row>
    <row r="518" spans="2:6" ht="15.75" customHeight="1" x14ac:dyDescent="0.2">
      <c r="B518" s="32"/>
      <c r="C518" s="33"/>
      <c r="F518" s="35"/>
    </row>
    <row r="519" spans="2:6" ht="15.75" customHeight="1" x14ac:dyDescent="0.2">
      <c r="B519" s="32"/>
      <c r="C519" s="33"/>
      <c r="F519" s="35"/>
    </row>
    <row r="520" spans="2:6" ht="15.75" customHeight="1" x14ac:dyDescent="0.2">
      <c r="B520" s="32"/>
      <c r="C520" s="33"/>
      <c r="F520" s="35"/>
    </row>
    <row r="521" spans="2:6" ht="15.75" customHeight="1" x14ac:dyDescent="0.2">
      <c r="B521" s="32"/>
      <c r="C521" s="33"/>
      <c r="F521" s="35"/>
    </row>
    <row r="522" spans="2:6" ht="15.75" customHeight="1" x14ac:dyDescent="0.2">
      <c r="B522" s="32"/>
      <c r="C522" s="33"/>
      <c r="F522" s="35"/>
    </row>
    <row r="523" spans="2:6" ht="15.75" customHeight="1" x14ac:dyDescent="0.2">
      <c r="B523" s="32"/>
      <c r="C523" s="33"/>
      <c r="F523" s="35"/>
    </row>
    <row r="524" spans="2:6" ht="15.75" customHeight="1" x14ac:dyDescent="0.2">
      <c r="B524" s="32"/>
      <c r="C524" s="33"/>
      <c r="F524" s="35"/>
    </row>
    <row r="525" spans="2:6" ht="15.75" customHeight="1" x14ac:dyDescent="0.2">
      <c r="B525" s="32"/>
      <c r="C525" s="33"/>
      <c r="F525" s="35"/>
    </row>
    <row r="526" spans="2:6" ht="15.75" customHeight="1" x14ac:dyDescent="0.2">
      <c r="B526" s="32"/>
      <c r="C526" s="33"/>
      <c r="F526" s="35"/>
    </row>
    <row r="527" spans="2:6" ht="15.75" customHeight="1" x14ac:dyDescent="0.2">
      <c r="B527" s="32"/>
      <c r="C527" s="33"/>
      <c r="F527" s="35"/>
    </row>
    <row r="528" spans="2:6" ht="15.75" customHeight="1" x14ac:dyDescent="0.2">
      <c r="B528" s="32"/>
      <c r="C528" s="33"/>
      <c r="F528" s="35"/>
    </row>
    <row r="529" spans="2:6" ht="15.75" customHeight="1" x14ac:dyDescent="0.2">
      <c r="B529" s="32"/>
      <c r="C529" s="33"/>
      <c r="F529" s="35"/>
    </row>
    <row r="530" spans="2:6" ht="15.75" customHeight="1" x14ac:dyDescent="0.2">
      <c r="B530" s="32"/>
      <c r="C530" s="33"/>
      <c r="F530" s="35"/>
    </row>
    <row r="531" spans="2:6" ht="15.75" customHeight="1" x14ac:dyDescent="0.2">
      <c r="B531" s="32"/>
      <c r="C531" s="33"/>
      <c r="F531" s="35"/>
    </row>
    <row r="532" spans="2:6" ht="15.75" customHeight="1" x14ac:dyDescent="0.2">
      <c r="B532" s="32"/>
      <c r="C532" s="33"/>
      <c r="F532" s="35"/>
    </row>
    <row r="533" spans="2:6" ht="15.75" customHeight="1" x14ac:dyDescent="0.2">
      <c r="B533" s="32"/>
      <c r="C533" s="33"/>
      <c r="F533" s="35"/>
    </row>
    <row r="534" spans="2:6" ht="15.75" customHeight="1" x14ac:dyDescent="0.2">
      <c r="B534" s="32"/>
      <c r="C534" s="33"/>
      <c r="F534" s="35"/>
    </row>
    <row r="535" spans="2:6" ht="15.75" customHeight="1" x14ac:dyDescent="0.2">
      <c r="B535" s="32"/>
      <c r="C535" s="33"/>
      <c r="F535" s="35"/>
    </row>
    <row r="536" spans="2:6" ht="15.75" customHeight="1" x14ac:dyDescent="0.2">
      <c r="B536" s="32"/>
      <c r="C536" s="33"/>
      <c r="F536" s="35"/>
    </row>
    <row r="537" spans="2:6" ht="15.75" customHeight="1" x14ac:dyDescent="0.2">
      <c r="B537" s="32"/>
      <c r="C537" s="33"/>
      <c r="F537" s="35"/>
    </row>
    <row r="538" spans="2:6" ht="15.75" customHeight="1" x14ac:dyDescent="0.2">
      <c r="B538" s="32"/>
      <c r="C538" s="33"/>
      <c r="F538" s="35"/>
    </row>
    <row r="539" spans="2:6" ht="15.75" customHeight="1" x14ac:dyDescent="0.2">
      <c r="B539" s="32"/>
      <c r="C539" s="33"/>
      <c r="F539" s="35"/>
    </row>
    <row r="540" spans="2:6" ht="15.75" customHeight="1" x14ac:dyDescent="0.2">
      <c r="B540" s="32"/>
      <c r="C540" s="33"/>
      <c r="F540" s="35"/>
    </row>
    <row r="541" spans="2:6" ht="15.75" customHeight="1" x14ac:dyDescent="0.2">
      <c r="B541" s="32"/>
      <c r="C541" s="33"/>
      <c r="F541" s="35"/>
    </row>
    <row r="542" spans="2:6" ht="15.75" customHeight="1" x14ac:dyDescent="0.2">
      <c r="B542" s="32"/>
      <c r="C542" s="33"/>
      <c r="F542" s="35"/>
    </row>
    <row r="543" spans="2:6" ht="15.75" customHeight="1" x14ac:dyDescent="0.2">
      <c r="B543" s="32"/>
      <c r="C543" s="33"/>
      <c r="F543" s="35"/>
    </row>
    <row r="544" spans="2:6" ht="15.75" customHeight="1" x14ac:dyDescent="0.2">
      <c r="B544" s="32"/>
      <c r="C544" s="33"/>
      <c r="F544" s="35"/>
    </row>
    <row r="545" spans="2:6" ht="15.75" customHeight="1" x14ac:dyDescent="0.2">
      <c r="B545" s="32"/>
      <c r="C545" s="33"/>
      <c r="F545" s="35"/>
    </row>
    <row r="546" spans="2:6" ht="15.75" customHeight="1" x14ac:dyDescent="0.2">
      <c r="B546" s="32"/>
      <c r="C546" s="33"/>
      <c r="F546" s="35"/>
    </row>
    <row r="547" spans="2:6" ht="15.75" customHeight="1" x14ac:dyDescent="0.2">
      <c r="B547" s="32"/>
      <c r="C547" s="33"/>
      <c r="F547" s="35"/>
    </row>
    <row r="548" spans="2:6" ht="15.75" customHeight="1" x14ac:dyDescent="0.2">
      <c r="B548" s="32"/>
      <c r="C548" s="33"/>
      <c r="F548" s="35"/>
    </row>
    <row r="549" spans="2:6" ht="15.75" customHeight="1" x14ac:dyDescent="0.2">
      <c r="B549" s="32"/>
      <c r="C549" s="33"/>
      <c r="F549" s="35"/>
    </row>
    <row r="550" spans="2:6" ht="15.75" customHeight="1" x14ac:dyDescent="0.2">
      <c r="B550" s="32"/>
      <c r="C550" s="33"/>
      <c r="F550" s="35"/>
    </row>
    <row r="551" spans="2:6" ht="15.75" customHeight="1" x14ac:dyDescent="0.2">
      <c r="B551" s="32"/>
      <c r="C551" s="33"/>
      <c r="F551" s="35"/>
    </row>
    <row r="552" spans="2:6" ht="15.75" customHeight="1" x14ac:dyDescent="0.2">
      <c r="B552" s="32"/>
      <c r="C552" s="33"/>
      <c r="F552" s="35"/>
    </row>
    <row r="553" spans="2:6" ht="15.75" customHeight="1" x14ac:dyDescent="0.2">
      <c r="B553" s="32"/>
      <c r="C553" s="33"/>
      <c r="F553" s="35"/>
    </row>
    <row r="554" spans="2:6" ht="15.75" customHeight="1" x14ac:dyDescent="0.2">
      <c r="B554" s="32"/>
      <c r="C554" s="33"/>
      <c r="F554" s="35"/>
    </row>
    <row r="555" spans="2:6" ht="15.75" customHeight="1" x14ac:dyDescent="0.2">
      <c r="B555" s="32"/>
      <c r="C555" s="33"/>
      <c r="F555" s="35"/>
    </row>
    <row r="556" spans="2:6" ht="15.75" customHeight="1" x14ac:dyDescent="0.2">
      <c r="B556" s="32"/>
      <c r="C556" s="33"/>
      <c r="F556" s="35"/>
    </row>
    <row r="557" spans="2:6" ht="15.75" customHeight="1" x14ac:dyDescent="0.2">
      <c r="B557" s="32"/>
      <c r="C557" s="33"/>
      <c r="F557" s="35"/>
    </row>
    <row r="558" spans="2:6" ht="15.75" customHeight="1" x14ac:dyDescent="0.2">
      <c r="B558" s="32"/>
      <c r="C558" s="33"/>
      <c r="F558" s="35"/>
    </row>
    <row r="559" spans="2:6" ht="15.75" customHeight="1" x14ac:dyDescent="0.2">
      <c r="B559" s="32"/>
      <c r="C559" s="33"/>
      <c r="F559" s="35"/>
    </row>
    <row r="560" spans="2:6" ht="15.75" customHeight="1" x14ac:dyDescent="0.2">
      <c r="B560" s="32"/>
      <c r="C560" s="33"/>
      <c r="F560" s="35"/>
    </row>
    <row r="561" spans="2:6" ht="15.75" customHeight="1" x14ac:dyDescent="0.2">
      <c r="B561" s="32"/>
      <c r="C561" s="33"/>
      <c r="F561" s="35"/>
    </row>
    <row r="562" spans="2:6" ht="15.75" customHeight="1" x14ac:dyDescent="0.2">
      <c r="B562" s="32"/>
      <c r="C562" s="33"/>
      <c r="F562" s="35"/>
    </row>
    <row r="563" spans="2:6" ht="15.75" customHeight="1" x14ac:dyDescent="0.2">
      <c r="B563" s="32"/>
      <c r="C563" s="33"/>
      <c r="F563" s="35"/>
    </row>
    <row r="564" spans="2:6" ht="15.75" customHeight="1" x14ac:dyDescent="0.2">
      <c r="B564" s="32"/>
      <c r="C564" s="33"/>
      <c r="F564" s="35"/>
    </row>
    <row r="565" spans="2:6" ht="15.75" customHeight="1" x14ac:dyDescent="0.2">
      <c r="B565" s="32"/>
      <c r="C565" s="33"/>
      <c r="F565" s="35"/>
    </row>
    <row r="566" spans="2:6" ht="15.75" customHeight="1" x14ac:dyDescent="0.2">
      <c r="B566" s="32"/>
      <c r="C566" s="33"/>
      <c r="F566" s="35"/>
    </row>
    <row r="567" spans="2:6" ht="15.75" customHeight="1" x14ac:dyDescent="0.2">
      <c r="B567" s="32"/>
      <c r="C567" s="33"/>
      <c r="F567" s="35"/>
    </row>
    <row r="568" spans="2:6" ht="15.75" customHeight="1" x14ac:dyDescent="0.2">
      <c r="B568" s="32"/>
      <c r="C568" s="33"/>
      <c r="F568" s="35"/>
    </row>
    <row r="569" spans="2:6" ht="15.75" customHeight="1" x14ac:dyDescent="0.2">
      <c r="B569" s="32"/>
      <c r="C569" s="33"/>
      <c r="F569" s="35"/>
    </row>
    <row r="570" spans="2:6" ht="15.75" customHeight="1" x14ac:dyDescent="0.2">
      <c r="B570" s="32"/>
      <c r="C570" s="33"/>
      <c r="F570" s="35"/>
    </row>
    <row r="571" spans="2:6" ht="15.75" customHeight="1" x14ac:dyDescent="0.2">
      <c r="B571" s="32"/>
      <c r="C571" s="33"/>
      <c r="F571" s="35"/>
    </row>
    <row r="572" spans="2:6" ht="15.75" customHeight="1" x14ac:dyDescent="0.2">
      <c r="B572" s="32"/>
      <c r="C572" s="33"/>
      <c r="F572" s="35"/>
    </row>
    <row r="573" spans="2:6" ht="15.75" customHeight="1" x14ac:dyDescent="0.2">
      <c r="B573" s="32"/>
      <c r="C573" s="33"/>
      <c r="F573" s="35"/>
    </row>
    <row r="574" spans="2:6" ht="15.75" customHeight="1" x14ac:dyDescent="0.2">
      <c r="B574" s="32"/>
      <c r="C574" s="33"/>
      <c r="F574" s="35"/>
    </row>
    <row r="575" spans="2:6" ht="15.75" customHeight="1" x14ac:dyDescent="0.2">
      <c r="B575" s="32"/>
      <c r="C575" s="33"/>
      <c r="F575" s="35"/>
    </row>
    <row r="576" spans="2:6" ht="15.75" customHeight="1" x14ac:dyDescent="0.2">
      <c r="B576" s="32"/>
      <c r="C576" s="33"/>
      <c r="F576" s="35"/>
    </row>
    <row r="577" spans="2:6" ht="15.75" customHeight="1" x14ac:dyDescent="0.2">
      <c r="B577" s="32"/>
      <c r="C577" s="33"/>
      <c r="F577" s="35"/>
    </row>
    <row r="578" spans="2:6" ht="15.75" customHeight="1" x14ac:dyDescent="0.2">
      <c r="B578" s="32"/>
      <c r="C578" s="33"/>
      <c r="F578" s="35"/>
    </row>
    <row r="579" spans="2:6" ht="15.75" customHeight="1" x14ac:dyDescent="0.2">
      <c r="B579" s="32"/>
      <c r="C579" s="33"/>
      <c r="F579" s="35"/>
    </row>
    <row r="580" spans="2:6" ht="15.75" customHeight="1" x14ac:dyDescent="0.2">
      <c r="B580" s="32"/>
      <c r="C580" s="33"/>
      <c r="F580" s="35"/>
    </row>
    <row r="581" spans="2:6" ht="15.75" customHeight="1" x14ac:dyDescent="0.2">
      <c r="B581" s="32"/>
      <c r="C581" s="33"/>
      <c r="F581" s="35"/>
    </row>
    <row r="582" spans="2:6" ht="15.75" customHeight="1" x14ac:dyDescent="0.2">
      <c r="B582" s="32"/>
      <c r="C582" s="33"/>
      <c r="F582" s="35"/>
    </row>
    <row r="583" spans="2:6" ht="15.75" customHeight="1" x14ac:dyDescent="0.2">
      <c r="B583" s="32"/>
      <c r="C583" s="33"/>
      <c r="F583" s="35"/>
    </row>
    <row r="584" spans="2:6" ht="15.75" customHeight="1" x14ac:dyDescent="0.2">
      <c r="B584" s="32"/>
      <c r="C584" s="33"/>
      <c r="F584" s="35"/>
    </row>
    <row r="585" spans="2:6" ht="15.75" customHeight="1" x14ac:dyDescent="0.2">
      <c r="B585" s="32"/>
      <c r="C585" s="33"/>
      <c r="F585" s="35"/>
    </row>
    <row r="586" spans="2:6" ht="15.75" customHeight="1" x14ac:dyDescent="0.2">
      <c r="B586" s="32"/>
      <c r="C586" s="33"/>
      <c r="F586" s="35"/>
    </row>
    <row r="587" spans="2:6" ht="15.75" customHeight="1" x14ac:dyDescent="0.2">
      <c r="B587" s="32"/>
      <c r="C587" s="33"/>
      <c r="F587" s="35"/>
    </row>
    <row r="588" spans="2:6" ht="15.75" customHeight="1" x14ac:dyDescent="0.2">
      <c r="B588" s="32"/>
      <c r="C588" s="33"/>
      <c r="F588" s="35"/>
    </row>
    <row r="589" spans="2:6" ht="15.75" customHeight="1" x14ac:dyDescent="0.2">
      <c r="B589" s="32"/>
      <c r="C589" s="33"/>
      <c r="F589" s="35"/>
    </row>
    <row r="590" spans="2:6" ht="15.75" customHeight="1" x14ac:dyDescent="0.2">
      <c r="B590" s="32"/>
      <c r="C590" s="33"/>
      <c r="F590" s="35"/>
    </row>
    <row r="591" spans="2:6" ht="15.75" customHeight="1" x14ac:dyDescent="0.2">
      <c r="B591" s="32"/>
      <c r="C591" s="33"/>
      <c r="F591" s="35"/>
    </row>
    <row r="592" spans="2:6" ht="15.75" customHeight="1" x14ac:dyDescent="0.2">
      <c r="B592" s="32"/>
      <c r="C592" s="33"/>
      <c r="F592" s="35"/>
    </row>
    <row r="593" spans="2:6" ht="15.75" customHeight="1" x14ac:dyDescent="0.2">
      <c r="B593" s="32"/>
      <c r="C593" s="33"/>
      <c r="F593" s="35"/>
    </row>
    <row r="594" spans="2:6" ht="15.75" customHeight="1" x14ac:dyDescent="0.2">
      <c r="B594" s="32"/>
      <c r="C594" s="33"/>
      <c r="F594" s="35"/>
    </row>
    <row r="595" spans="2:6" ht="15.75" customHeight="1" x14ac:dyDescent="0.2">
      <c r="B595" s="32"/>
      <c r="C595" s="33"/>
      <c r="F595" s="35"/>
    </row>
    <row r="596" spans="2:6" ht="15.75" customHeight="1" x14ac:dyDescent="0.2">
      <c r="B596" s="32"/>
      <c r="C596" s="33"/>
      <c r="F596" s="35"/>
    </row>
    <row r="597" spans="2:6" ht="15.75" customHeight="1" x14ac:dyDescent="0.2">
      <c r="B597" s="32"/>
      <c r="C597" s="33"/>
      <c r="F597" s="35"/>
    </row>
    <row r="598" spans="2:6" ht="15.75" customHeight="1" x14ac:dyDescent="0.2">
      <c r="B598" s="32"/>
      <c r="C598" s="33"/>
      <c r="F598" s="35"/>
    </row>
    <row r="599" spans="2:6" ht="15.75" customHeight="1" x14ac:dyDescent="0.2">
      <c r="B599" s="32"/>
      <c r="C599" s="33"/>
      <c r="F599" s="35"/>
    </row>
    <row r="600" spans="2:6" ht="15.75" customHeight="1" x14ac:dyDescent="0.2">
      <c r="B600" s="32"/>
      <c r="C600" s="33"/>
      <c r="F600" s="35"/>
    </row>
    <row r="601" spans="2:6" ht="15.75" customHeight="1" x14ac:dyDescent="0.2">
      <c r="B601" s="32"/>
      <c r="C601" s="33"/>
      <c r="F601" s="35"/>
    </row>
    <row r="602" spans="2:6" ht="15.75" customHeight="1" x14ac:dyDescent="0.2">
      <c r="B602" s="32"/>
      <c r="C602" s="33"/>
      <c r="F602" s="35"/>
    </row>
    <row r="603" spans="2:6" ht="15.75" customHeight="1" x14ac:dyDescent="0.2">
      <c r="B603" s="32"/>
      <c r="C603" s="33"/>
      <c r="F603" s="35"/>
    </row>
    <row r="604" spans="2:6" ht="15.75" customHeight="1" x14ac:dyDescent="0.2">
      <c r="B604" s="32"/>
      <c r="C604" s="33"/>
      <c r="F604" s="35"/>
    </row>
    <row r="605" spans="2:6" ht="15.75" customHeight="1" x14ac:dyDescent="0.2">
      <c r="B605" s="32"/>
      <c r="C605" s="33"/>
      <c r="F605" s="35"/>
    </row>
    <row r="606" spans="2:6" ht="15.75" customHeight="1" x14ac:dyDescent="0.2">
      <c r="B606" s="32"/>
      <c r="C606" s="33"/>
      <c r="F606" s="35"/>
    </row>
    <row r="607" spans="2:6" ht="15.75" customHeight="1" x14ac:dyDescent="0.2">
      <c r="B607" s="32"/>
      <c r="C607" s="33"/>
      <c r="F607" s="35"/>
    </row>
    <row r="608" spans="2:6" ht="15.75" customHeight="1" x14ac:dyDescent="0.2">
      <c r="B608" s="32"/>
      <c r="C608" s="33"/>
      <c r="F608" s="35"/>
    </row>
    <row r="609" spans="2:6" ht="15.75" customHeight="1" x14ac:dyDescent="0.2">
      <c r="B609" s="32"/>
      <c r="C609" s="33"/>
      <c r="F609" s="35"/>
    </row>
    <row r="610" spans="2:6" ht="15.75" customHeight="1" x14ac:dyDescent="0.2">
      <c r="B610" s="32"/>
      <c r="C610" s="33"/>
      <c r="F610" s="35"/>
    </row>
    <row r="611" spans="2:6" ht="15.75" customHeight="1" x14ac:dyDescent="0.2">
      <c r="B611" s="32"/>
      <c r="C611" s="33"/>
      <c r="F611" s="35"/>
    </row>
    <row r="612" spans="2:6" ht="15.75" customHeight="1" x14ac:dyDescent="0.2">
      <c r="B612" s="32"/>
      <c r="C612" s="33"/>
      <c r="F612" s="35"/>
    </row>
    <row r="613" spans="2:6" ht="15.75" customHeight="1" x14ac:dyDescent="0.2">
      <c r="B613" s="32"/>
      <c r="C613" s="33"/>
      <c r="F613" s="35"/>
    </row>
    <row r="614" spans="2:6" ht="15.75" customHeight="1" x14ac:dyDescent="0.2">
      <c r="B614" s="32"/>
      <c r="C614" s="33"/>
      <c r="F614" s="35"/>
    </row>
    <row r="615" spans="2:6" ht="15.75" customHeight="1" x14ac:dyDescent="0.2">
      <c r="B615" s="32"/>
      <c r="C615" s="33"/>
      <c r="F615" s="35"/>
    </row>
    <row r="616" spans="2:6" ht="15.75" customHeight="1" x14ac:dyDescent="0.2">
      <c r="B616" s="32"/>
      <c r="C616" s="33"/>
      <c r="F616" s="35"/>
    </row>
    <row r="617" spans="2:6" ht="15.75" customHeight="1" x14ac:dyDescent="0.2">
      <c r="B617" s="32"/>
      <c r="C617" s="33"/>
      <c r="F617" s="35"/>
    </row>
    <row r="618" spans="2:6" ht="15.75" customHeight="1" x14ac:dyDescent="0.2">
      <c r="B618" s="32"/>
      <c r="C618" s="33"/>
      <c r="F618" s="35"/>
    </row>
    <row r="619" spans="2:6" ht="15.75" customHeight="1" x14ac:dyDescent="0.2">
      <c r="B619" s="32"/>
      <c r="C619" s="33"/>
      <c r="F619" s="35"/>
    </row>
    <row r="620" spans="2:6" ht="15.75" customHeight="1" x14ac:dyDescent="0.2">
      <c r="B620" s="32"/>
      <c r="C620" s="33"/>
      <c r="F620" s="35"/>
    </row>
    <row r="621" spans="2:6" ht="15.75" customHeight="1" x14ac:dyDescent="0.2">
      <c r="B621" s="32"/>
      <c r="C621" s="33"/>
      <c r="F621" s="35"/>
    </row>
    <row r="622" spans="2:6" ht="15.75" customHeight="1" x14ac:dyDescent="0.2">
      <c r="B622" s="32"/>
      <c r="C622" s="33"/>
      <c r="F622" s="35"/>
    </row>
    <row r="623" spans="2:6" ht="15.75" customHeight="1" x14ac:dyDescent="0.2">
      <c r="B623" s="32"/>
      <c r="C623" s="33"/>
      <c r="F623" s="35"/>
    </row>
    <row r="624" spans="2:6" ht="15.75" customHeight="1" x14ac:dyDescent="0.2">
      <c r="B624" s="32"/>
      <c r="C624" s="33"/>
      <c r="F624" s="35"/>
    </row>
    <row r="625" spans="2:6" ht="15.75" customHeight="1" x14ac:dyDescent="0.2">
      <c r="B625" s="32"/>
      <c r="C625" s="33"/>
      <c r="F625" s="35"/>
    </row>
    <row r="626" spans="2:6" ht="15.75" customHeight="1" x14ac:dyDescent="0.2">
      <c r="B626" s="32"/>
      <c r="C626" s="33"/>
      <c r="F626" s="35"/>
    </row>
    <row r="627" spans="2:6" ht="15.75" customHeight="1" x14ac:dyDescent="0.2">
      <c r="B627" s="32"/>
      <c r="C627" s="33"/>
      <c r="F627" s="35"/>
    </row>
    <row r="628" spans="2:6" ht="15.75" customHeight="1" x14ac:dyDescent="0.2">
      <c r="B628" s="32"/>
      <c r="C628" s="33"/>
      <c r="F628" s="35"/>
    </row>
    <row r="629" spans="2:6" ht="15.75" customHeight="1" x14ac:dyDescent="0.2">
      <c r="B629" s="32"/>
      <c r="C629" s="33"/>
      <c r="F629" s="35"/>
    </row>
    <row r="630" spans="2:6" ht="15.75" customHeight="1" x14ac:dyDescent="0.2">
      <c r="B630" s="32"/>
      <c r="C630" s="33"/>
      <c r="F630" s="35"/>
    </row>
    <row r="631" spans="2:6" ht="15.75" customHeight="1" x14ac:dyDescent="0.2">
      <c r="B631" s="32"/>
      <c r="C631" s="33"/>
      <c r="F631" s="35"/>
    </row>
    <row r="632" spans="2:6" ht="15.75" customHeight="1" x14ac:dyDescent="0.2">
      <c r="B632" s="32"/>
      <c r="C632" s="33"/>
      <c r="F632" s="35"/>
    </row>
    <row r="633" spans="2:6" ht="15.75" customHeight="1" x14ac:dyDescent="0.2">
      <c r="B633" s="32"/>
      <c r="C633" s="33"/>
      <c r="F633" s="35"/>
    </row>
    <row r="634" spans="2:6" ht="15.75" customHeight="1" x14ac:dyDescent="0.2">
      <c r="B634" s="32"/>
      <c r="C634" s="33"/>
      <c r="F634" s="35"/>
    </row>
    <row r="635" spans="2:6" ht="15.75" customHeight="1" x14ac:dyDescent="0.2">
      <c r="B635" s="32"/>
      <c r="C635" s="33"/>
      <c r="F635" s="35"/>
    </row>
    <row r="636" spans="2:6" ht="15.75" customHeight="1" x14ac:dyDescent="0.2">
      <c r="B636" s="32"/>
      <c r="C636" s="33"/>
      <c r="F636" s="35"/>
    </row>
    <row r="637" spans="2:6" ht="15.75" customHeight="1" x14ac:dyDescent="0.2">
      <c r="B637" s="32"/>
      <c r="C637" s="33"/>
      <c r="F637" s="35"/>
    </row>
    <row r="638" spans="2:6" ht="15.75" customHeight="1" x14ac:dyDescent="0.2">
      <c r="B638" s="32"/>
      <c r="C638" s="33"/>
      <c r="F638" s="35"/>
    </row>
    <row r="639" spans="2:6" ht="15.75" customHeight="1" x14ac:dyDescent="0.2">
      <c r="B639" s="32"/>
      <c r="C639" s="33"/>
      <c r="F639" s="35"/>
    </row>
    <row r="640" spans="2:6" ht="15.75" customHeight="1" x14ac:dyDescent="0.2">
      <c r="B640" s="32"/>
      <c r="C640" s="33"/>
      <c r="F640" s="35"/>
    </row>
    <row r="641" spans="2:6" ht="15.75" customHeight="1" x14ac:dyDescent="0.2">
      <c r="B641" s="32"/>
      <c r="C641" s="33"/>
      <c r="F641" s="35"/>
    </row>
    <row r="642" spans="2:6" ht="15.75" customHeight="1" x14ac:dyDescent="0.2">
      <c r="B642" s="32"/>
      <c r="C642" s="33"/>
      <c r="F642" s="35"/>
    </row>
    <row r="643" spans="2:6" ht="15.75" customHeight="1" x14ac:dyDescent="0.2">
      <c r="B643" s="32"/>
      <c r="C643" s="33"/>
      <c r="F643" s="35"/>
    </row>
    <row r="644" spans="2:6" ht="15.75" customHeight="1" x14ac:dyDescent="0.2">
      <c r="B644" s="32"/>
      <c r="C644" s="33"/>
      <c r="F644" s="35"/>
    </row>
    <row r="645" spans="2:6" ht="15.75" customHeight="1" x14ac:dyDescent="0.2">
      <c r="B645" s="32"/>
      <c r="C645" s="33"/>
      <c r="F645" s="35"/>
    </row>
    <row r="646" spans="2:6" ht="15.75" customHeight="1" x14ac:dyDescent="0.2">
      <c r="B646" s="32"/>
      <c r="C646" s="33"/>
      <c r="F646" s="35"/>
    </row>
    <row r="647" spans="2:6" ht="15.75" customHeight="1" x14ac:dyDescent="0.2">
      <c r="B647" s="32"/>
      <c r="C647" s="33"/>
      <c r="F647" s="35"/>
    </row>
    <row r="648" spans="2:6" ht="15.75" customHeight="1" x14ac:dyDescent="0.2">
      <c r="B648" s="32"/>
      <c r="C648" s="33"/>
      <c r="F648" s="35"/>
    </row>
    <row r="649" spans="2:6" ht="15.75" customHeight="1" x14ac:dyDescent="0.2">
      <c r="B649" s="32"/>
      <c r="C649" s="33"/>
      <c r="F649" s="35"/>
    </row>
    <row r="650" spans="2:6" ht="15.75" customHeight="1" x14ac:dyDescent="0.2">
      <c r="B650" s="32"/>
      <c r="C650" s="33"/>
      <c r="F650" s="35"/>
    </row>
    <row r="651" spans="2:6" ht="15.75" customHeight="1" x14ac:dyDescent="0.2">
      <c r="B651" s="32"/>
      <c r="C651" s="33"/>
      <c r="F651" s="35"/>
    </row>
    <row r="652" spans="2:6" ht="15.75" customHeight="1" x14ac:dyDescent="0.2">
      <c r="B652" s="32"/>
      <c r="C652" s="33"/>
      <c r="F652" s="35"/>
    </row>
    <row r="653" spans="2:6" ht="15.75" customHeight="1" x14ac:dyDescent="0.2">
      <c r="B653" s="32"/>
      <c r="C653" s="33"/>
      <c r="F653" s="35"/>
    </row>
    <row r="654" spans="2:6" ht="15.75" customHeight="1" x14ac:dyDescent="0.2">
      <c r="B654" s="32"/>
      <c r="C654" s="33"/>
      <c r="F654" s="35"/>
    </row>
    <row r="655" spans="2:6" ht="15.75" customHeight="1" x14ac:dyDescent="0.2">
      <c r="B655" s="32"/>
      <c r="C655" s="33"/>
      <c r="F655" s="35"/>
    </row>
    <row r="656" spans="2:6" ht="15.75" customHeight="1" x14ac:dyDescent="0.2">
      <c r="B656" s="32"/>
      <c r="C656" s="33"/>
      <c r="F656" s="35"/>
    </row>
    <row r="657" spans="2:6" ht="15.75" customHeight="1" x14ac:dyDescent="0.2">
      <c r="B657" s="32"/>
      <c r="C657" s="33"/>
      <c r="F657" s="35"/>
    </row>
    <row r="658" spans="2:6" ht="15.75" customHeight="1" x14ac:dyDescent="0.2">
      <c r="B658" s="32"/>
      <c r="C658" s="33"/>
      <c r="F658" s="35"/>
    </row>
    <row r="659" spans="2:6" ht="15.75" customHeight="1" x14ac:dyDescent="0.2">
      <c r="B659" s="32"/>
      <c r="C659" s="33"/>
      <c r="F659" s="35"/>
    </row>
    <row r="660" spans="2:6" ht="15.75" customHeight="1" x14ac:dyDescent="0.2">
      <c r="B660" s="32"/>
      <c r="C660" s="33"/>
      <c r="F660" s="35"/>
    </row>
    <row r="661" spans="2:6" ht="15.75" customHeight="1" x14ac:dyDescent="0.2">
      <c r="B661" s="32"/>
      <c r="C661" s="33"/>
      <c r="F661" s="35"/>
    </row>
    <row r="662" spans="2:6" ht="15.75" customHeight="1" x14ac:dyDescent="0.2">
      <c r="B662" s="32"/>
      <c r="C662" s="33"/>
      <c r="F662" s="35"/>
    </row>
    <row r="663" spans="2:6" ht="15.75" customHeight="1" x14ac:dyDescent="0.2">
      <c r="B663" s="32"/>
      <c r="C663" s="33"/>
      <c r="F663" s="35"/>
    </row>
    <row r="664" spans="2:6" ht="15.75" customHeight="1" x14ac:dyDescent="0.2">
      <c r="B664" s="32"/>
      <c r="C664" s="33"/>
      <c r="F664" s="35"/>
    </row>
    <row r="665" spans="2:6" ht="15.75" customHeight="1" x14ac:dyDescent="0.2">
      <c r="B665" s="32"/>
      <c r="C665" s="33"/>
      <c r="F665" s="35"/>
    </row>
    <row r="666" spans="2:6" ht="15.75" customHeight="1" x14ac:dyDescent="0.2">
      <c r="B666" s="32"/>
      <c r="C666" s="33"/>
      <c r="F666" s="35"/>
    </row>
    <row r="667" spans="2:6" ht="15.75" customHeight="1" x14ac:dyDescent="0.2">
      <c r="B667" s="32"/>
      <c r="C667" s="33"/>
      <c r="F667" s="35"/>
    </row>
    <row r="668" spans="2:6" ht="15.75" customHeight="1" x14ac:dyDescent="0.2">
      <c r="B668" s="32"/>
      <c r="C668" s="33"/>
      <c r="F668" s="35"/>
    </row>
    <row r="669" spans="2:6" ht="15.75" customHeight="1" x14ac:dyDescent="0.2">
      <c r="B669" s="32"/>
      <c r="C669" s="33"/>
      <c r="F669" s="35"/>
    </row>
    <row r="670" spans="2:6" ht="15.75" customHeight="1" x14ac:dyDescent="0.2">
      <c r="B670" s="32"/>
      <c r="C670" s="33"/>
      <c r="F670" s="35"/>
    </row>
    <row r="671" spans="2:6" ht="15.75" customHeight="1" x14ac:dyDescent="0.2">
      <c r="B671" s="32"/>
      <c r="C671" s="33"/>
      <c r="F671" s="35"/>
    </row>
    <row r="672" spans="2:6" ht="15.75" customHeight="1" x14ac:dyDescent="0.2">
      <c r="B672" s="32"/>
      <c r="C672" s="33"/>
      <c r="F672" s="35"/>
    </row>
    <row r="673" spans="2:6" ht="15.75" customHeight="1" x14ac:dyDescent="0.2">
      <c r="B673" s="32"/>
      <c r="C673" s="33"/>
      <c r="F673" s="35"/>
    </row>
    <row r="674" spans="2:6" ht="15.75" customHeight="1" x14ac:dyDescent="0.2">
      <c r="B674" s="32"/>
      <c r="C674" s="33"/>
      <c r="F674" s="35"/>
    </row>
    <row r="675" spans="2:6" ht="15.75" customHeight="1" x14ac:dyDescent="0.2">
      <c r="B675" s="32"/>
      <c r="C675" s="33"/>
      <c r="F675" s="35"/>
    </row>
    <row r="676" spans="2:6" ht="15.75" customHeight="1" x14ac:dyDescent="0.2">
      <c r="B676" s="32"/>
      <c r="C676" s="33"/>
      <c r="F676" s="35"/>
    </row>
    <row r="677" spans="2:6" ht="15.75" customHeight="1" x14ac:dyDescent="0.2">
      <c r="B677" s="32"/>
      <c r="C677" s="33"/>
      <c r="F677" s="35"/>
    </row>
    <row r="678" spans="2:6" ht="15.75" customHeight="1" x14ac:dyDescent="0.2">
      <c r="B678" s="32"/>
      <c r="C678" s="33"/>
      <c r="F678" s="35"/>
    </row>
    <row r="679" spans="2:6" ht="15.75" customHeight="1" x14ac:dyDescent="0.2">
      <c r="B679" s="32"/>
      <c r="C679" s="33"/>
      <c r="F679" s="35"/>
    </row>
    <row r="680" spans="2:6" ht="15.75" customHeight="1" x14ac:dyDescent="0.2">
      <c r="B680" s="32"/>
      <c r="C680" s="33"/>
      <c r="F680" s="35"/>
    </row>
    <row r="681" spans="2:6" ht="15.75" customHeight="1" x14ac:dyDescent="0.2">
      <c r="B681" s="32"/>
      <c r="C681" s="33"/>
      <c r="F681" s="35"/>
    </row>
    <row r="682" spans="2:6" ht="15.75" customHeight="1" x14ac:dyDescent="0.2">
      <c r="B682" s="32"/>
      <c r="C682" s="33"/>
      <c r="F682" s="35"/>
    </row>
    <row r="683" spans="2:6" ht="15.75" customHeight="1" x14ac:dyDescent="0.2">
      <c r="B683" s="32"/>
      <c r="C683" s="33"/>
      <c r="F683" s="35"/>
    </row>
    <row r="684" spans="2:6" ht="15.75" customHeight="1" x14ac:dyDescent="0.2">
      <c r="B684" s="32"/>
      <c r="C684" s="33"/>
      <c r="F684" s="35"/>
    </row>
    <row r="685" spans="2:6" ht="15.75" customHeight="1" x14ac:dyDescent="0.2">
      <c r="B685" s="32"/>
      <c r="C685" s="33"/>
      <c r="F685" s="35"/>
    </row>
    <row r="686" spans="2:6" ht="15.75" customHeight="1" x14ac:dyDescent="0.2">
      <c r="B686" s="32"/>
      <c r="C686" s="33"/>
      <c r="F686" s="35"/>
    </row>
    <row r="687" spans="2:6" ht="15.75" customHeight="1" x14ac:dyDescent="0.2">
      <c r="B687" s="32"/>
      <c r="C687" s="33"/>
      <c r="F687" s="35"/>
    </row>
    <row r="688" spans="2:6" ht="15.75" customHeight="1" x14ac:dyDescent="0.2">
      <c r="B688" s="32"/>
      <c r="C688" s="33"/>
      <c r="F688" s="35"/>
    </row>
    <row r="689" spans="2:6" ht="15.75" customHeight="1" x14ac:dyDescent="0.2">
      <c r="B689" s="32"/>
      <c r="C689" s="33"/>
      <c r="F689" s="35"/>
    </row>
    <row r="690" spans="2:6" ht="15.75" customHeight="1" x14ac:dyDescent="0.2">
      <c r="B690" s="32"/>
      <c r="C690" s="33"/>
      <c r="F690" s="35"/>
    </row>
    <row r="691" spans="2:6" ht="15.75" customHeight="1" x14ac:dyDescent="0.2">
      <c r="B691" s="32"/>
      <c r="C691" s="33"/>
      <c r="F691" s="35"/>
    </row>
    <row r="692" spans="2:6" ht="15.75" customHeight="1" x14ac:dyDescent="0.2">
      <c r="B692" s="32"/>
      <c r="C692" s="33"/>
      <c r="F692" s="35"/>
    </row>
    <row r="693" spans="2:6" ht="15.75" customHeight="1" x14ac:dyDescent="0.2">
      <c r="B693" s="32"/>
      <c r="C693" s="33"/>
      <c r="F693" s="35"/>
    </row>
    <row r="694" spans="2:6" ht="15.75" customHeight="1" x14ac:dyDescent="0.2">
      <c r="B694" s="32"/>
      <c r="C694" s="33"/>
      <c r="F694" s="35"/>
    </row>
    <row r="695" spans="2:6" ht="15.75" customHeight="1" x14ac:dyDescent="0.2">
      <c r="B695" s="32"/>
      <c r="C695" s="33"/>
      <c r="F695" s="35"/>
    </row>
    <row r="696" spans="2:6" ht="15.75" customHeight="1" x14ac:dyDescent="0.2">
      <c r="B696" s="32"/>
      <c r="C696" s="33"/>
      <c r="F696" s="35"/>
    </row>
    <row r="697" spans="2:6" ht="15.75" customHeight="1" x14ac:dyDescent="0.2">
      <c r="B697" s="32"/>
      <c r="C697" s="33"/>
      <c r="F697" s="35"/>
    </row>
    <row r="698" spans="2:6" ht="15.75" customHeight="1" x14ac:dyDescent="0.2">
      <c r="B698" s="32"/>
      <c r="C698" s="33"/>
      <c r="F698" s="35"/>
    </row>
    <row r="699" spans="2:6" ht="15.75" customHeight="1" x14ac:dyDescent="0.2">
      <c r="B699" s="32"/>
      <c r="C699" s="33"/>
      <c r="F699" s="35"/>
    </row>
    <row r="700" spans="2:6" ht="15.75" customHeight="1" x14ac:dyDescent="0.2">
      <c r="B700" s="32"/>
      <c r="C700" s="33"/>
      <c r="F700" s="35"/>
    </row>
    <row r="701" spans="2:6" ht="15.75" customHeight="1" x14ac:dyDescent="0.2">
      <c r="B701" s="32"/>
      <c r="C701" s="33"/>
      <c r="F701" s="35"/>
    </row>
    <row r="702" spans="2:6" ht="15.75" customHeight="1" x14ac:dyDescent="0.2">
      <c r="B702" s="32"/>
      <c r="C702" s="33"/>
      <c r="F702" s="35"/>
    </row>
    <row r="703" spans="2:6" ht="15.75" customHeight="1" x14ac:dyDescent="0.2">
      <c r="B703" s="32"/>
      <c r="C703" s="33"/>
      <c r="F703" s="35"/>
    </row>
    <row r="704" spans="2:6" ht="15.75" customHeight="1" x14ac:dyDescent="0.2">
      <c r="B704" s="32"/>
      <c r="C704" s="33"/>
      <c r="F704" s="35"/>
    </row>
    <row r="705" spans="2:6" ht="15.75" customHeight="1" x14ac:dyDescent="0.2">
      <c r="B705" s="32"/>
      <c r="C705" s="33"/>
      <c r="F705" s="35"/>
    </row>
    <row r="706" spans="2:6" ht="15.75" customHeight="1" x14ac:dyDescent="0.2">
      <c r="B706" s="32"/>
      <c r="C706" s="33"/>
      <c r="F706" s="35"/>
    </row>
    <row r="707" spans="2:6" ht="15.75" customHeight="1" x14ac:dyDescent="0.2">
      <c r="B707" s="32"/>
      <c r="C707" s="33"/>
      <c r="F707" s="35"/>
    </row>
    <row r="708" spans="2:6" ht="15.75" customHeight="1" x14ac:dyDescent="0.2">
      <c r="B708" s="32"/>
      <c r="C708" s="33"/>
      <c r="F708" s="35"/>
    </row>
    <row r="709" spans="2:6" ht="15.75" customHeight="1" x14ac:dyDescent="0.2">
      <c r="B709" s="32"/>
      <c r="C709" s="33"/>
      <c r="F709" s="35"/>
    </row>
    <row r="710" spans="2:6" ht="15.75" customHeight="1" x14ac:dyDescent="0.2">
      <c r="B710" s="32"/>
      <c r="C710" s="33"/>
      <c r="F710" s="35"/>
    </row>
    <row r="711" spans="2:6" ht="15.75" customHeight="1" x14ac:dyDescent="0.2">
      <c r="B711" s="32"/>
      <c r="C711" s="33"/>
      <c r="F711" s="35"/>
    </row>
    <row r="712" spans="2:6" ht="15.75" customHeight="1" x14ac:dyDescent="0.2">
      <c r="B712" s="32"/>
      <c r="C712" s="33"/>
      <c r="F712" s="35"/>
    </row>
    <row r="713" spans="2:6" ht="15.75" customHeight="1" x14ac:dyDescent="0.2">
      <c r="B713" s="32"/>
      <c r="C713" s="33"/>
      <c r="F713" s="35"/>
    </row>
    <row r="714" spans="2:6" ht="15.75" customHeight="1" x14ac:dyDescent="0.2">
      <c r="B714" s="32"/>
      <c r="C714" s="33"/>
      <c r="F714" s="35"/>
    </row>
    <row r="715" spans="2:6" ht="15.75" customHeight="1" x14ac:dyDescent="0.2">
      <c r="B715" s="32"/>
      <c r="C715" s="33"/>
      <c r="F715" s="35"/>
    </row>
    <row r="716" spans="2:6" ht="15.75" customHeight="1" x14ac:dyDescent="0.2">
      <c r="B716" s="32"/>
      <c r="C716" s="33"/>
      <c r="F716" s="35"/>
    </row>
    <row r="717" spans="2:6" ht="15.75" customHeight="1" x14ac:dyDescent="0.2">
      <c r="B717" s="32"/>
      <c r="C717" s="33"/>
      <c r="F717" s="35"/>
    </row>
    <row r="718" spans="2:6" ht="15.75" customHeight="1" x14ac:dyDescent="0.2">
      <c r="B718" s="32"/>
      <c r="C718" s="33"/>
      <c r="F718" s="35"/>
    </row>
    <row r="719" spans="2:6" ht="15.75" customHeight="1" x14ac:dyDescent="0.2">
      <c r="B719" s="32"/>
      <c r="C719" s="33"/>
      <c r="F719" s="35"/>
    </row>
    <row r="720" spans="2:6" ht="15.75" customHeight="1" x14ac:dyDescent="0.2">
      <c r="B720" s="32"/>
      <c r="C720" s="33"/>
      <c r="F720" s="35"/>
    </row>
    <row r="721" spans="2:6" ht="15.75" customHeight="1" x14ac:dyDescent="0.2">
      <c r="B721" s="32"/>
      <c r="C721" s="33"/>
      <c r="F721" s="35"/>
    </row>
    <row r="722" spans="2:6" ht="15.75" customHeight="1" x14ac:dyDescent="0.2">
      <c r="B722" s="32"/>
      <c r="C722" s="33"/>
      <c r="F722" s="35"/>
    </row>
    <row r="723" spans="2:6" ht="15.75" customHeight="1" x14ac:dyDescent="0.2">
      <c r="B723" s="32"/>
      <c r="C723" s="33"/>
      <c r="F723" s="35"/>
    </row>
    <row r="724" spans="2:6" ht="15.75" customHeight="1" x14ac:dyDescent="0.2">
      <c r="B724" s="32"/>
      <c r="C724" s="33"/>
      <c r="F724" s="35"/>
    </row>
    <row r="725" spans="2:6" ht="15.75" customHeight="1" x14ac:dyDescent="0.2">
      <c r="B725" s="32"/>
      <c r="C725" s="33"/>
      <c r="F725" s="35"/>
    </row>
    <row r="726" spans="2:6" ht="15.75" customHeight="1" x14ac:dyDescent="0.2">
      <c r="B726" s="32"/>
      <c r="C726" s="33"/>
      <c r="F726" s="35"/>
    </row>
    <row r="727" spans="2:6" ht="15.75" customHeight="1" x14ac:dyDescent="0.2">
      <c r="B727" s="32"/>
      <c r="C727" s="33"/>
      <c r="F727" s="35"/>
    </row>
    <row r="728" spans="2:6" ht="15.75" customHeight="1" x14ac:dyDescent="0.2">
      <c r="B728" s="32"/>
      <c r="C728" s="33"/>
      <c r="F728" s="35"/>
    </row>
    <row r="729" spans="2:6" ht="15.75" customHeight="1" x14ac:dyDescent="0.2">
      <c r="B729" s="32"/>
      <c r="C729" s="33"/>
      <c r="F729" s="35"/>
    </row>
    <row r="730" spans="2:6" ht="15.75" customHeight="1" x14ac:dyDescent="0.2">
      <c r="B730" s="32"/>
      <c r="C730" s="33"/>
      <c r="F730" s="35"/>
    </row>
    <row r="731" spans="2:6" ht="15.75" customHeight="1" x14ac:dyDescent="0.2">
      <c r="B731" s="32"/>
      <c r="C731" s="33"/>
      <c r="F731" s="35"/>
    </row>
    <row r="732" spans="2:6" ht="15.75" customHeight="1" x14ac:dyDescent="0.2">
      <c r="B732" s="32"/>
      <c r="C732" s="33"/>
      <c r="F732" s="35"/>
    </row>
    <row r="733" spans="2:6" ht="15.75" customHeight="1" x14ac:dyDescent="0.2">
      <c r="B733" s="32"/>
      <c r="C733" s="33"/>
      <c r="F733" s="35"/>
    </row>
    <row r="734" spans="2:6" ht="15.75" customHeight="1" x14ac:dyDescent="0.2">
      <c r="B734" s="32"/>
      <c r="C734" s="33"/>
      <c r="F734" s="35"/>
    </row>
    <row r="735" spans="2:6" ht="15.75" customHeight="1" x14ac:dyDescent="0.2">
      <c r="B735" s="32"/>
      <c r="C735" s="33"/>
      <c r="F735" s="35"/>
    </row>
    <row r="736" spans="2:6" ht="15.75" customHeight="1" x14ac:dyDescent="0.2">
      <c r="B736" s="32"/>
      <c r="C736" s="33"/>
      <c r="F736" s="35"/>
    </row>
    <row r="737" spans="2:6" ht="15.75" customHeight="1" x14ac:dyDescent="0.2">
      <c r="B737" s="32"/>
      <c r="C737" s="33"/>
      <c r="F737" s="35"/>
    </row>
    <row r="738" spans="2:6" ht="15.75" customHeight="1" x14ac:dyDescent="0.2">
      <c r="B738" s="32"/>
      <c r="C738" s="33"/>
      <c r="F738" s="35"/>
    </row>
    <row r="739" spans="2:6" ht="15.75" customHeight="1" x14ac:dyDescent="0.2">
      <c r="B739" s="32"/>
      <c r="C739" s="33"/>
      <c r="F739" s="35"/>
    </row>
    <row r="740" spans="2:6" ht="15.75" customHeight="1" x14ac:dyDescent="0.2">
      <c r="B740" s="32"/>
      <c r="C740" s="33"/>
      <c r="F740" s="35"/>
    </row>
    <row r="741" spans="2:6" ht="15.75" customHeight="1" x14ac:dyDescent="0.2">
      <c r="B741" s="32"/>
      <c r="C741" s="33"/>
      <c r="F741" s="35"/>
    </row>
    <row r="742" spans="2:6" ht="15.75" customHeight="1" x14ac:dyDescent="0.2">
      <c r="B742" s="32"/>
      <c r="C742" s="33"/>
      <c r="F742" s="35"/>
    </row>
    <row r="743" spans="2:6" ht="15.75" customHeight="1" x14ac:dyDescent="0.2">
      <c r="B743" s="32"/>
      <c r="C743" s="33"/>
      <c r="F743" s="35"/>
    </row>
    <row r="744" spans="2:6" ht="15.75" customHeight="1" x14ac:dyDescent="0.2">
      <c r="B744" s="32"/>
      <c r="C744" s="33"/>
      <c r="F744" s="35"/>
    </row>
    <row r="745" spans="2:6" ht="15.75" customHeight="1" x14ac:dyDescent="0.2">
      <c r="B745" s="32"/>
      <c r="C745" s="33"/>
      <c r="F745" s="35"/>
    </row>
    <row r="746" spans="2:6" ht="15.75" customHeight="1" x14ac:dyDescent="0.2">
      <c r="B746" s="32"/>
      <c r="C746" s="33"/>
      <c r="F746" s="35"/>
    </row>
    <row r="747" spans="2:6" ht="15.75" customHeight="1" x14ac:dyDescent="0.2">
      <c r="B747" s="32"/>
      <c r="C747" s="33"/>
      <c r="F747" s="35"/>
    </row>
    <row r="748" spans="2:6" ht="15.75" customHeight="1" x14ac:dyDescent="0.2">
      <c r="B748" s="32"/>
      <c r="C748" s="33"/>
      <c r="F748" s="35"/>
    </row>
    <row r="749" spans="2:6" ht="15.75" customHeight="1" x14ac:dyDescent="0.2">
      <c r="B749" s="32"/>
      <c r="C749" s="33"/>
      <c r="F749" s="35"/>
    </row>
    <row r="750" spans="2:6" ht="15.75" customHeight="1" x14ac:dyDescent="0.2">
      <c r="B750" s="32"/>
      <c r="C750" s="33"/>
      <c r="F750" s="35"/>
    </row>
    <row r="751" spans="2:6" ht="15.75" customHeight="1" x14ac:dyDescent="0.2">
      <c r="B751" s="32"/>
      <c r="C751" s="33"/>
      <c r="F751" s="35"/>
    </row>
    <row r="752" spans="2:6" ht="15.75" customHeight="1" x14ac:dyDescent="0.2">
      <c r="B752" s="32"/>
      <c r="C752" s="33"/>
      <c r="F752" s="35"/>
    </row>
    <row r="753" spans="2:6" ht="15.75" customHeight="1" x14ac:dyDescent="0.2">
      <c r="B753" s="32"/>
      <c r="C753" s="33"/>
      <c r="F753" s="35"/>
    </row>
    <row r="754" spans="2:6" ht="15.75" customHeight="1" x14ac:dyDescent="0.2">
      <c r="B754" s="32"/>
      <c r="C754" s="33"/>
      <c r="F754" s="35"/>
    </row>
    <row r="755" spans="2:6" ht="15.75" customHeight="1" x14ac:dyDescent="0.2">
      <c r="B755" s="32"/>
      <c r="C755" s="33"/>
      <c r="F755" s="35"/>
    </row>
    <row r="756" spans="2:6" ht="15.75" customHeight="1" x14ac:dyDescent="0.2">
      <c r="B756" s="32"/>
      <c r="C756" s="33"/>
      <c r="F756" s="35"/>
    </row>
    <row r="757" spans="2:6" ht="15.75" customHeight="1" x14ac:dyDescent="0.2">
      <c r="B757" s="32"/>
      <c r="C757" s="33"/>
      <c r="F757" s="35"/>
    </row>
    <row r="758" spans="2:6" ht="15.75" customHeight="1" x14ac:dyDescent="0.2">
      <c r="B758" s="32"/>
      <c r="C758" s="33"/>
      <c r="F758" s="35"/>
    </row>
    <row r="759" spans="2:6" ht="15.75" customHeight="1" x14ac:dyDescent="0.2">
      <c r="B759" s="32"/>
      <c r="C759" s="33"/>
      <c r="F759" s="35"/>
    </row>
    <row r="760" spans="2:6" ht="15.75" customHeight="1" x14ac:dyDescent="0.2">
      <c r="B760" s="32"/>
      <c r="C760" s="33"/>
      <c r="F760" s="35"/>
    </row>
    <row r="761" spans="2:6" ht="15.75" customHeight="1" x14ac:dyDescent="0.2">
      <c r="B761" s="32"/>
      <c r="C761" s="33"/>
      <c r="F761" s="35"/>
    </row>
    <row r="762" spans="2:6" ht="15.75" customHeight="1" x14ac:dyDescent="0.2">
      <c r="B762" s="32"/>
      <c r="C762" s="33"/>
      <c r="F762" s="35"/>
    </row>
    <row r="763" spans="2:6" ht="15.75" customHeight="1" x14ac:dyDescent="0.2">
      <c r="B763" s="32"/>
      <c r="C763" s="33"/>
      <c r="F763" s="35"/>
    </row>
    <row r="764" spans="2:6" ht="15.75" customHeight="1" x14ac:dyDescent="0.2">
      <c r="B764" s="32"/>
      <c r="C764" s="33"/>
      <c r="F764" s="35"/>
    </row>
    <row r="765" spans="2:6" ht="15.75" customHeight="1" x14ac:dyDescent="0.2">
      <c r="B765" s="32"/>
      <c r="C765" s="33"/>
      <c r="F765" s="35"/>
    </row>
    <row r="766" spans="2:6" ht="15.75" customHeight="1" x14ac:dyDescent="0.2">
      <c r="B766" s="32"/>
      <c r="C766" s="33"/>
      <c r="F766" s="35"/>
    </row>
    <row r="767" spans="2:6" ht="15.75" customHeight="1" x14ac:dyDescent="0.2">
      <c r="B767" s="32"/>
      <c r="C767" s="33"/>
      <c r="F767" s="35"/>
    </row>
    <row r="768" spans="2:6" ht="15.75" customHeight="1" x14ac:dyDescent="0.2">
      <c r="B768" s="32"/>
      <c r="C768" s="33"/>
      <c r="F768" s="35"/>
    </row>
    <row r="769" spans="2:6" ht="15.75" customHeight="1" x14ac:dyDescent="0.2">
      <c r="B769" s="32"/>
      <c r="C769" s="33"/>
      <c r="F769" s="35"/>
    </row>
    <row r="770" spans="2:6" ht="15.75" customHeight="1" x14ac:dyDescent="0.2">
      <c r="B770" s="32"/>
      <c r="C770" s="33"/>
      <c r="F770" s="35"/>
    </row>
    <row r="771" spans="2:6" ht="15.75" customHeight="1" x14ac:dyDescent="0.2">
      <c r="B771" s="32"/>
      <c r="C771" s="33"/>
      <c r="F771" s="35"/>
    </row>
    <row r="772" spans="2:6" ht="15.75" customHeight="1" x14ac:dyDescent="0.2">
      <c r="B772" s="32"/>
      <c r="C772" s="33"/>
      <c r="F772" s="35"/>
    </row>
    <row r="773" spans="2:6" ht="15.75" customHeight="1" x14ac:dyDescent="0.2">
      <c r="B773" s="32"/>
      <c r="C773" s="33"/>
      <c r="F773" s="35"/>
    </row>
    <row r="774" spans="2:6" ht="15.75" customHeight="1" x14ac:dyDescent="0.2">
      <c r="B774" s="32"/>
      <c r="C774" s="33"/>
      <c r="F774" s="35"/>
    </row>
    <row r="775" spans="2:6" ht="15.75" customHeight="1" x14ac:dyDescent="0.2">
      <c r="B775" s="32"/>
      <c r="C775" s="33"/>
      <c r="F775" s="35"/>
    </row>
    <row r="776" spans="2:6" ht="15.75" customHeight="1" x14ac:dyDescent="0.2">
      <c r="B776" s="32"/>
      <c r="C776" s="33"/>
      <c r="F776" s="35"/>
    </row>
    <row r="777" spans="2:6" ht="15.75" customHeight="1" x14ac:dyDescent="0.2">
      <c r="B777" s="32"/>
      <c r="C777" s="33"/>
      <c r="F777" s="35"/>
    </row>
    <row r="778" spans="2:6" ht="15.75" customHeight="1" x14ac:dyDescent="0.2">
      <c r="B778" s="32"/>
      <c r="C778" s="33"/>
      <c r="F778" s="35"/>
    </row>
    <row r="779" spans="2:6" ht="15.75" customHeight="1" x14ac:dyDescent="0.2">
      <c r="B779" s="32"/>
      <c r="C779" s="33"/>
      <c r="F779" s="35"/>
    </row>
    <row r="780" spans="2:6" ht="15.75" customHeight="1" x14ac:dyDescent="0.2">
      <c r="B780" s="32"/>
      <c r="C780" s="33"/>
      <c r="F780" s="35"/>
    </row>
    <row r="781" spans="2:6" ht="15.75" customHeight="1" x14ac:dyDescent="0.2">
      <c r="B781" s="32"/>
      <c r="C781" s="33"/>
      <c r="F781" s="35"/>
    </row>
    <row r="782" spans="2:6" ht="15.75" customHeight="1" x14ac:dyDescent="0.2">
      <c r="B782" s="32"/>
      <c r="C782" s="33"/>
      <c r="F782" s="35"/>
    </row>
    <row r="783" spans="2:6" ht="15.75" customHeight="1" x14ac:dyDescent="0.2">
      <c r="B783" s="32"/>
      <c r="C783" s="33"/>
      <c r="F783" s="35"/>
    </row>
    <row r="784" spans="2:6" ht="15.75" customHeight="1" x14ac:dyDescent="0.2">
      <c r="B784" s="32"/>
      <c r="C784" s="33"/>
      <c r="F784" s="35"/>
    </row>
    <row r="785" spans="2:6" ht="15.75" customHeight="1" x14ac:dyDescent="0.2">
      <c r="B785" s="32"/>
      <c r="C785" s="33"/>
      <c r="F785" s="35"/>
    </row>
    <row r="786" spans="2:6" ht="15.75" customHeight="1" x14ac:dyDescent="0.2">
      <c r="B786" s="32"/>
      <c r="C786" s="33"/>
      <c r="F786" s="35"/>
    </row>
    <row r="787" spans="2:6" ht="15.75" customHeight="1" x14ac:dyDescent="0.2">
      <c r="B787" s="32"/>
      <c r="C787" s="33"/>
      <c r="F787" s="35"/>
    </row>
    <row r="788" spans="2:6" ht="15.75" customHeight="1" x14ac:dyDescent="0.2">
      <c r="B788" s="32"/>
      <c r="C788" s="33"/>
      <c r="F788" s="35"/>
    </row>
    <row r="789" spans="2:6" ht="15.75" customHeight="1" x14ac:dyDescent="0.2">
      <c r="B789" s="32"/>
      <c r="C789" s="33"/>
      <c r="F789" s="35"/>
    </row>
    <row r="790" spans="2:6" ht="15.75" customHeight="1" x14ac:dyDescent="0.2">
      <c r="B790" s="32"/>
      <c r="C790" s="33"/>
      <c r="F790" s="35"/>
    </row>
    <row r="791" spans="2:6" ht="15.75" customHeight="1" x14ac:dyDescent="0.2">
      <c r="B791" s="32"/>
      <c r="C791" s="33"/>
      <c r="F791" s="35"/>
    </row>
    <row r="792" spans="2:6" ht="15.75" customHeight="1" x14ac:dyDescent="0.2">
      <c r="B792" s="32"/>
      <c r="C792" s="33"/>
      <c r="F792" s="35"/>
    </row>
    <row r="793" spans="2:6" ht="15.75" customHeight="1" x14ac:dyDescent="0.2">
      <c r="B793" s="32"/>
      <c r="C793" s="33"/>
      <c r="F793" s="35"/>
    </row>
    <row r="794" spans="2:6" ht="15.75" customHeight="1" x14ac:dyDescent="0.2">
      <c r="B794" s="32"/>
      <c r="C794" s="33"/>
      <c r="F794" s="35"/>
    </row>
    <row r="795" spans="2:6" ht="15.75" customHeight="1" x14ac:dyDescent="0.2">
      <c r="B795" s="32"/>
      <c r="C795" s="33"/>
      <c r="F795" s="35"/>
    </row>
    <row r="796" spans="2:6" ht="15.75" customHeight="1" x14ac:dyDescent="0.2">
      <c r="B796" s="32"/>
      <c r="C796" s="33"/>
      <c r="F796" s="35"/>
    </row>
    <row r="797" spans="2:6" ht="15.75" customHeight="1" x14ac:dyDescent="0.2">
      <c r="B797" s="32"/>
      <c r="C797" s="33"/>
      <c r="F797" s="35"/>
    </row>
    <row r="798" spans="2:6" ht="15.75" customHeight="1" x14ac:dyDescent="0.2">
      <c r="B798" s="32"/>
      <c r="C798" s="33"/>
      <c r="F798" s="35"/>
    </row>
    <row r="799" spans="2:6" ht="15.75" customHeight="1" x14ac:dyDescent="0.2">
      <c r="B799" s="32"/>
      <c r="C799" s="33"/>
      <c r="F799" s="35"/>
    </row>
    <row r="800" spans="2:6" ht="15.75" customHeight="1" x14ac:dyDescent="0.2">
      <c r="B800" s="32"/>
      <c r="C800" s="33"/>
      <c r="F800" s="35"/>
    </row>
    <row r="801" spans="2:6" ht="15.75" customHeight="1" x14ac:dyDescent="0.2">
      <c r="B801" s="32"/>
      <c r="C801" s="33"/>
      <c r="F801" s="35"/>
    </row>
    <row r="802" spans="2:6" ht="15.75" customHeight="1" x14ac:dyDescent="0.2">
      <c r="B802" s="32"/>
      <c r="C802" s="33"/>
      <c r="F802" s="35"/>
    </row>
    <row r="803" spans="2:6" ht="15.75" customHeight="1" x14ac:dyDescent="0.2">
      <c r="B803" s="32"/>
      <c r="C803" s="33"/>
      <c r="F803" s="35"/>
    </row>
    <row r="804" spans="2:6" ht="15.75" customHeight="1" x14ac:dyDescent="0.2">
      <c r="B804" s="32"/>
      <c r="C804" s="33"/>
      <c r="F804" s="35"/>
    </row>
    <row r="805" spans="2:6" ht="15.75" customHeight="1" x14ac:dyDescent="0.2">
      <c r="B805" s="32"/>
      <c r="C805" s="33"/>
      <c r="F805" s="35"/>
    </row>
    <row r="806" spans="2:6" ht="15.75" customHeight="1" x14ac:dyDescent="0.2">
      <c r="B806" s="32"/>
      <c r="C806" s="33"/>
      <c r="F806" s="35"/>
    </row>
    <row r="807" spans="2:6" ht="15.75" customHeight="1" x14ac:dyDescent="0.2">
      <c r="B807" s="32"/>
      <c r="C807" s="33"/>
      <c r="F807" s="35"/>
    </row>
    <row r="808" spans="2:6" ht="15.75" customHeight="1" x14ac:dyDescent="0.2">
      <c r="B808" s="32"/>
      <c r="C808" s="33"/>
      <c r="F808" s="35"/>
    </row>
    <row r="809" spans="2:6" ht="15.75" customHeight="1" x14ac:dyDescent="0.2">
      <c r="B809" s="32"/>
      <c r="C809" s="33"/>
      <c r="F809" s="35"/>
    </row>
    <row r="810" spans="2:6" ht="15.75" customHeight="1" x14ac:dyDescent="0.2">
      <c r="B810" s="32"/>
      <c r="C810" s="33"/>
      <c r="F810" s="35"/>
    </row>
    <row r="811" spans="2:6" ht="15.75" customHeight="1" x14ac:dyDescent="0.2">
      <c r="B811" s="32"/>
      <c r="C811" s="33"/>
      <c r="F811" s="35"/>
    </row>
    <row r="812" spans="2:6" ht="15.75" customHeight="1" x14ac:dyDescent="0.2">
      <c r="B812" s="32"/>
      <c r="C812" s="33"/>
      <c r="F812" s="35"/>
    </row>
    <row r="813" spans="2:6" ht="15.75" customHeight="1" x14ac:dyDescent="0.2">
      <c r="B813" s="32"/>
      <c r="C813" s="33"/>
      <c r="F813" s="35"/>
    </row>
    <row r="814" spans="2:6" ht="15.75" customHeight="1" x14ac:dyDescent="0.2">
      <c r="B814" s="32"/>
      <c r="C814" s="33"/>
      <c r="F814" s="35"/>
    </row>
    <row r="815" spans="2:6" ht="15.75" customHeight="1" x14ac:dyDescent="0.2">
      <c r="B815" s="32"/>
      <c r="C815" s="33"/>
      <c r="F815" s="35"/>
    </row>
    <row r="816" spans="2:6" ht="15.75" customHeight="1" x14ac:dyDescent="0.2">
      <c r="B816" s="32"/>
      <c r="C816" s="33"/>
      <c r="F816" s="35"/>
    </row>
    <row r="817" spans="2:6" ht="15.75" customHeight="1" x14ac:dyDescent="0.2">
      <c r="B817" s="32"/>
      <c r="C817" s="33"/>
      <c r="F817" s="35"/>
    </row>
    <row r="818" spans="2:6" ht="15.75" customHeight="1" x14ac:dyDescent="0.2">
      <c r="B818" s="32"/>
      <c r="C818" s="33"/>
      <c r="F818" s="35"/>
    </row>
    <row r="819" spans="2:6" ht="15.75" customHeight="1" x14ac:dyDescent="0.2">
      <c r="B819" s="32"/>
      <c r="C819" s="33"/>
      <c r="F819" s="35"/>
    </row>
    <row r="820" spans="2:6" ht="15.75" customHeight="1" x14ac:dyDescent="0.2">
      <c r="B820" s="32"/>
      <c r="C820" s="33"/>
      <c r="F820" s="35"/>
    </row>
    <row r="821" spans="2:6" ht="15.75" customHeight="1" x14ac:dyDescent="0.2">
      <c r="B821" s="32"/>
      <c r="C821" s="33"/>
      <c r="F821" s="35"/>
    </row>
    <row r="822" spans="2:6" ht="15.75" customHeight="1" x14ac:dyDescent="0.2">
      <c r="B822" s="32"/>
      <c r="C822" s="33"/>
      <c r="F822" s="35"/>
    </row>
    <row r="823" spans="2:6" ht="15.75" customHeight="1" x14ac:dyDescent="0.2">
      <c r="B823" s="32"/>
      <c r="C823" s="33"/>
      <c r="F823" s="35"/>
    </row>
    <row r="824" spans="2:6" ht="15.75" customHeight="1" x14ac:dyDescent="0.2">
      <c r="B824" s="32"/>
      <c r="C824" s="33"/>
      <c r="F824" s="35"/>
    </row>
    <row r="825" spans="2:6" ht="15.75" customHeight="1" x14ac:dyDescent="0.2">
      <c r="B825" s="32"/>
      <c r="C825" s="33"/>
      <c r="F825" s="35"/>
    </row>
    <row r="826" spans="2:6" ht="15.75" customHeight="1" x14ac:dyDescent="0.2">
      <c r="B826" s="32"/>
      <c r="C826" s="33"/>
      <c r="F826" s="35"/>
    </row>
    <row r="827" spans="2:6" ht="15.75" customHeight="1" x14ac:dyDescent="0.2">
      <c r="B827" s="32"/>
      <c r="C827" s="33"/>
      <c r="F827" s="35"/>
    </row>
    <row r="828" spans="2:6" ht="15.75" customHeight="1" x14ac:dyDescent="0.2">
      <c r="B828" s="32"/>
      <c r="C828" s="33"/>
      <c r="F828" s="35"/>
    </row>
    <row r="829" spans="2:6" ht="15.75" customHeight="1" x14ac:dyDescent="0.2">
      <c r="B829" s="32"/>
      <c r="C829" s="33"/>
      <c r="F829" s="35"/>
    </row>
    <row r="830" spans="2:6" ht="15.75" customHeight="1" x14ac:dyDescent="0.2">
      <c r="B830" s="32"/>
      <c r="C830" s="33"/>
      <c r="F830" s="35"/>
    </row>
    <row r="831" spans="2:6" ht="15.75" customHeight="1" x14ac:dyDescent="0.2">
      <c r="B831" s="32"/>
      <c r="C831" s="33"/>
      <c r="F831" s="35"/>
    </row>
    <row r="832" spans="2:6" ht="15.75" customHeight="1" x14ac:dyDescent="0.2">
      <c r="B832" s="32"/>
      <c r="C832" s="33"/>
      <c r="F832" s="35"/>
    </row>
    <row r="833" spans="2:6" ht="15.75" customHeight="1" x14ac:dyDescent="0.2">
      <c r="B833" s="32"/>
      <c r="C833" s="33"/>
      <c r="F833" s="35"/>
    </row>
    <row r="834" spans="2:6" ht="15.75" customHeight="1" x14ac:dyDescent="0.2">
      <c r="B834" s="32"/>
      <c r="C834" s="33"/>
      <c r="F834" s="35"/>
    </row>
    <row r="835" spans="2:6" ht="15.75" customHeight="1" x14ac:dyDescent="0.2">
      <c r="B835" s="32"/>
      <c r="C835" s="33"/>
      <c r="F835" s="35"/>
    </row>
    <row r="836" spans="2:6" ht="15.75" customHeight="1" x14ac:dyDescent="0.2">
      <c r="B836" s="32"/>
      <c r="C836" s="33"/>
      <c r="F836" s="35"/>
    </row>
    <row r="837" spans="2:6" ht="15.75" customHeight="1" x14ac:dyDescent="0.2">
      <c r="B837" s="32"/>
      <c r="C837" s="33"/>
      <c r="F837" s="35"/>
    </row>
    <row r="838" spans="2:6" ht="15.75" customHeight="1" x14ac:dyDescent="0.2">
      <c r="B838" s="32"/>
      <c r="C838" s="33"/>
      <c r="F838" s="35"/>
    </row>
    <row r="839" spans="2:6" ht="15.75" customHeight="1" x14ac:dyDescent="0.2">
      <c r="B839" s="32"/>
      <c r="C839" s="33"/>
      <c r="F839" s="35"/>
    </row>
    <row r="840" spans="2:6" ht="15.75" customHeight="1" x14ac:dyDescent="0.2">
      <c r="B840" s="32"/>
      <c r="C840" s="33"/>
      <c r="F840" s="35"/>
    </row>
    <row r="841" spans="2:6" ht="15.75" customHeight="1" x14ac:dyDescent="0.2">
      <c r="B841" s="32"/>
      <c r="C841" s="33"/>
      <c r="F841" s="35"/>
    </row>
    <row r="842" spans="2:6" ht="15.75" customHeight="1" x14ac:dyDescent="0.2">
      <c r="B842" s="32"/>
      <c r="C842" s="33"/>
      <c r="F842" s="35"/>
    </row>
    <row r="843" spans="2:6" ht="15.75" customHeight="1" x14ac:dyDescent="0.2">
      <c r="B843" s="32"/>
      <c r="C843" s="33"/>
      <c r="F843" s="35"/>
    </row>
    <row r="844" spans="2:6" ht="15.75" customHeight="1" x14ac:dyDescent="0.2">
      <c r="B844" s="32"/>
      <c r="C844" s="33"/>
      <c r="F844" s="35"/>
    </row>
    <row r="845" spans="2:6" ht="15.75" customHeight="1" x14ac:dyDescent="0.2">
      <c r="B845" s="32"/>
      <c r="C845" s="33"/>
      <c r="F845" s="35"/>
    </row>
    <row r="846" spans="2:6" ht="15.75" customHeight="1" x14ac:dyDescent="0.2">
      <c r="B846" s="32"/>
      <c r="C846" s="33"/>
      <c r="F846" s="35"/>
    </row>
    <row r="847" spans="2:6" ht="15.75" customHeight="1" x14ac:dyDescent="0.2">
      <c r="B847" s="32"/>
      <c r="C847" s="33"/>
      <c r="F847" s="35"/>
    </row>
    <row r="848" spans="2:6" ht="15.75" customHeight="1" x14ac:dyDescent="0.2">
      <c r="B848" s="32"/>
      <c r="C848" s="33"/>
      <c r="F848" s="35"/>
    </row>
    <row r="849" spans="2:6" ht="15.75" customHeight="1" x14ac:dyDescent="0.2">
      <c r="B849" s="32"/>
      <c r="C849" s="33"/>
      <c r="F849" s="35"/>
    </row>
    <row r="850" spans="2:6" ht="15.75" customHeight="1" x14ac:dyDescent="0.2">
      <c r="B850" s="32"/>
      <c r="C850" s="33"/>
      <c r="F850" s="35"/>
    </row>
  </sheetData>
  <sheetProtection algorithmName="SHA-512" hashValue="VEjB1amuRzbHkTXt1/7Z5wHErkBDBcINiYcMNXvWi3yJ3kkcAuE3B8Tcb6yYwYsOANDsvRGHtaU9zzlkbIiwaQ==" saltValue="l25mFkmTxaIu6Nmr9TG/Uw==" spinCount="100000" sheet="1" selectLockedCells="1"/>
  <mergeCells count="4">
    <mergeCell ref="F3:F4"/>
    <mergeCell ref="F14:F15"/>
    <mergeCell ref="F36:F43"/>
    <mergeCell ref="D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6AA84F"/>
    <outlinePr summaryBelow="0" summaryRight="0"/>
  </sheetPr>
  <dimension ref="A1:G858"/>
  <sheetViews>
    <sheetView showGridLines="0" topLeftCell="B1" workbookViewId="0">
      <selection activeCell="D27" sqref="D27"/>
    </sheetView>
  </sheetViews>
  <sheetFormatPr baseColWidth="10" defaultColWidth="12.6640625" defaultRowHeight="15.75" customHeight="1" x14ac:dyDescent="0.2"/>
  <cols>
    <col min="1" max="1" width="5.6640625" style="21" hidden="1" customWidth="1"/>
    <col min="2" max="2" width="52.6640625" style="21" bestFit="1" customWidth="1"/>
    <col min="3" max="3" width="7.6640625" style="21" customWidth="1"/>
    <col min="4" max="4" width="10.6640625" style="21" bestFit="1" customWidth="1"/>
    <col min="5" max="5" width="8.83203125" style="21" customWidth="1"/>
    <col min="6" max="6" width="13.33203125" style="21" customWidth="1"/>
    <col min="7" max="16384" width="12.6640625" style="21"/>
  </cols>
  <sheetData>
    <row r="1" spans="1:6" s="13" customFormat="1" ht="19" x14ac:dyDescent="0.25">
      <c r="A1" s="4"/>
      <c r="B1" s="91"/>
      <c r="C1" s="92" t="s">
        <v>460</v>
      </c>
      <c r="D1" s="209">
        <f>SUM(E3:E200)</f>
        <v>0</v>
      </c>
      <c r="E1" s="209"/>
      <c r="F1" s="29"/>
    </row>
    <row r="2" spans="1:6" ht="48" x14ac:dyDescent="0.2">
      <c r="A2" s="23"/>
      <c r="B2" s="24" t="s">
        <v>6</v>
      </c>
      <c r="C2" s="25" t="s">
        <v>7</v>
      </c>
      <c r="D2" s="30" t="s">
        <v>215</v>
      </c>
      <c r="E2" s="30" t="s">
        <v>23</v>
      </c>
      <c r="F2" s="36" t="s">
        <v>216</v>
      </c>
    </row>
    <row r="3" spans="1:6" ht="15.75" customHeight="1" x14ac:dyDescent="0.2">
      <c r="A3" s="34" t="s">
        <v>24</v>
      </c>
      <c r="B3" s="26" t="str">
        <f>VLOOKUP($A3,data!$A:$F,2,FALSE)</f>
        <v>Agenda ***référence plus disponible***</v>
      </c>
      <c r="C3" s="27">
        <f>VLOOKUP($A3,data!$A:$F,5,FALSE)</f>
        <v>0</v>
      </c>
      <c r="D3" s="62"/>
      <c r="E3" s="31">
        <f t="shared" ref="E3:E51" si="0">D3*C3</f>
        <v>0</v>
      </c>
      <c r="F3" s="212">
        <v>1</v>
      </c>
    </row>
    <row r="4" spans="1:6" ht="15.75" customHeight="1" x14ac:dyDescent="0.2">
      <c r="A4" s="34" t="s">
        <v>25</v>
      </c>
      <c r="B4" s="26" t="str">
        <f>VLOOKUP($A4,data!$A:$F,2,FALSE)</f>
        <v>Agenda ***référence plus disponible***</v>
      </c>
      <c r="C4" s="27">
        <f>VLOOKUP($A4,data!$A:$F,5,FALSE)</f>
        <v>0</v>
      </c>
      <c r="D4" s="62"/>
      <c r="E4" s="31">
        <f t="shared" si="0"/>
        <v>0</v>
      </c>
      <c r="F4" s="211"/>
    </row>
    <row r="5" spans="1:6" ht="32" x14ac:dyDescent="0.2">
      <c r="A5" s="34" t="s">
        <v>27</v>
      </c>
      <c r="B5" s="26" t="str">
        <f>VLOOKUP($A5,data!$A:$F,2,FALSE)</f>
        <v>Ardoise effaçable à sec 19x26 cm (1 face unie / 1 face seyes)</v>
      </c>
      <c r="C5" s="27">
        <f>VLOOKUP($A5,data!$A:$F,5,FALSE)</f>
        <v>1.9</v>
      </c>
      <c r="D5" s="62"/>
      <c r="E5" s="31">
        <f t="shared" si="0"/>
        <v>0</v>
      </c>
      <c r="F5" s="37" t="s">
        <v>406</v>
      </c>
    </row>
    <row r="6" spans="1:6" ht="15" x14ac:dyDescent="0.2">
      <c r="A6" s="34" t="s">
        <v>75</v>
      </c>
      <c r="B6" s="26" t="str">
        <f>VLOOKUP($A6,data!$A:$F,2,FALSE)</f>
        <v>Chiffon d'ardoise Maped 20x20 cm</v>
      </c>
      <c r="C6" s="27">
        <f>VLOOKUP($A6,data!$A:$F,5,FALSE)</f>
        <v>1.5</v>
      </c>
      <c r="D6" s="62"/>
      <c r="E6" s="31">
        <f t="shared" si="0"/>
        <v>0</v>
      </c>
      <c r="F6" s="37">
        <v>2</v>
      </c>
    </row>
    <row r="7" spans="1:6" ht="15" x14ac:dyDescent="0.2">
      <c r="A7" s="34" t="s">
        <v>76</v>
      </c>
      <c r="B7" s="26" t="str">
        <f>VLOOKUP($A7,data!$A:$F,2,FALSE)</f>
        <v>Chiffon d'ardoise microfibre 40x40 cm</v>
      </c>
      <c r="C7" s="27">
        <f>VLOOKUP($A7,data!$A:$F,5,FALSE)</f>
        <v>0.5</v>
      </c>
      <c r="D7" s="62"/>
      <c r="E7" s="31">
        <f t="shared" si="0"/>
        <v>0</v>
      </c>
      <c r="F7" s="37"/>
    </row>
    <row r="8" spans="1:6" ht="32" x14ac:dyDescent="0.2">
      <c r="A8" s="34" t="s">
        <v>120</v>
      </c>
      <c r="B8" s="26" t="str">
        <f>VLOOKUP($A8,data!$A:$F,2,FALSE)</f>
        <v>Feutres Velleda pointe fine (pochette de 4, bleu / noir / rouge / vert)</v>
      </c>
      <c r="C8" s="27">
        <f>VLOOKUP($A8,data!$A:$F,5,FALSE)</f>
        <v>2.5</v>
      </c>
      <c r="D8" s="62"/>
      <c r="E8" s="31">
        <f t="shared" si="0"/>
        <v>0</v>
      </c>
      <c r="F8" s="37" t="s">
        <v>408</v>
      </c>
    </row>
    <row r="9" spans="1:6" ht="15" x14ac:dyDescent="0.2">
      <c r="A9" s="34" t="s">
        <v>29</v>
      </c>
      <c r="B9" s="26" t="str">
        <f>VLOOKUP($A9,data!$A:$F,2,FALSE)</f>
        <v>Bloc dessin A4 80 pages</v>
      </c>
      <c r="C9" s="27">
        <f>VLOOKUP($A9,data!$A:$F,5,FALSE)</f>
        <v>1.1000000000000001</v>
      </c>
      <c r="D9" s="62"/>
      <c r="E9" s="31">
        <f t="shared" si="0"/>
        <v>0</v>
      </c>
      <c r="F9" s="37">
        <v>1</v>
      </c>
    </row>
    <row r="10" spans="1:6" ht="15" x14ac:dyDescent="0.2">
      <c r="A10" s="34" t="s">
        <v>69</v>
      </c>
      <c r="B10" s="26" t="str">
        <f>VLOOKUP($A10,data!$A:$F,2,FALSE)</f>
        <v>Chemise 3 rabats cartonnée bleue</v>
      </c>
      <c r="C10" s="27">
        <f>VLOOKUP($A10,data!$A:$F,5,FALSE)</f>
        <v>1</v>
      </c>
      <c r="D10" s="62"/>
      <c r="E10" s="31">
        <f t="shared" si="0"/>
        <v>0</v>
      </c>
      <c r="F10" s="37">
        <v>1</v>
      </c>
    </row>
    <row r="11" spans="1:6" ht="15" x14ac:dyDescent="0.2">
      <c r="A11" s="34" t="s">
        <v>73</v>
      </c>
      <c r="B11" s="26" t="str">
        <f>VLOOKUP($A11,data!$A:$F,2,FALSE)</f>
        <v>Chemise 3 rabats cartonnée rouge</v>
      </c>
      <c r="C11" s="27">
        <f>VLOOKUP($A11,data!$A:$F,5,FALSE)</f>
        <v>1</v>
      </c>
      <c r="D11" s="62"/>
      <c r="E11" s="31">
        <f t="shared" si="0"/>
        <v>0</v>
      </c>
      <c r="F11" s="37">
        <v>1</v>
      </c>
    </row>
    <row r="12" spans="1:6" ht="32" x14ac:dyDescent="0.2">
      <c r="A12" s="34" t="s">
        <v>70</v>
      </c>
      <c r="B12" s="26" t="str">
        <f>VLOOKUP($A12,data!$A:$F,2,FALSE)</f>
        <v>Chemise 3 rabats cartonnée jaune</v>
      </c>
      <c r="C12" s="27">
        <f>VLOOKUP($A12,data!$A:$F,5,FALSE)</f>
        <v>1</v>
      </c>
      <c r="D12" s="62"/>
      <c r="E12" s="31">
        <f>D12*C12</f>
        <v>0</v>
      </c>
      <c r="F12" s="37" t="s">
        <v>409</v>
      </c>
    </row>
    <row r="13" spans="1:6" ht="15.75" customHeight="1" x14ac:dyDescent="0.2">
      <c r="A13" s="34" t="s">
        <v>78</v>
      </c>
      <c r="B13" s="26" t="str">
        <f>VLOOKUP($A13,data!$A:$F,2,FALSE)</f>
        <v>Ciseaux Maped Sensoft 13 cm droitier</v>
      </c>
      <c r="C13" s="27">
        <f>VLOOKUP($A13,data!$A:$F,5,FALSE)</f>
        <v>2.2000000000000002</v>
      </c>
      <c r="D13" s="62"/>
      <c r="E13" s="31">
        <f t="shared" si="0"/>
        <v>0</v>
      </c>
      <c r="F13" s="212">
        <v>1</v>
      </c>
    </row>
    <row r="14" spans="1:6" ht="15.75" customHeight="1" x14ac:dyDescent="0.2">
      <c r="A14" s="34" t="s">
        <v>79</v>
      </c>
      <c r="B14" s="26" t="str">
        <f>VLOOKUP($A14,data!$A:$F,2,FALSE)</f>
        <v>Ciseaux Maped Sensoft 13 cm gaucher</v>
      </c>
      <c r="C14" s="27">
        <f>VLOOKUP($A14,data!$A:$F,5,FALSE)</f>
        <v>2.5</v>
      </c>
      <c r="D14" s="62"/>
      <c r="E14" s="31">
        <f t="shared" si="0"/>
        <v>0</v>
      </c>
      <c r="F14" s="211"/>
    </row>
    <row r="15" spans="1:6" ht="15" x14ac:dyDescent="0.2">
      <c r="A15" s="34" t="s">
        <v>101</v>
      </c>
      <c r="B15" s="26" t="str">
        <f>VLOOKUP($A15,data!$A:$F,2,FALSE)</f>
        <v>Colle UHU / PRITT / PELIKAN tube moyen (+-20g)</v>
      </c>
      <c r="C15" s="27">
        <f>VLOOKUP($A15,data!$A:$F,5,FALSE)</f>
        <v>1.7</v>
      </c>
      <c r="D15" s="62"/>
      <c r="E15" s="31">
        <f t="shared" si="0"/>
        <v>0</v>
      </c>
      <c r="F15" s="213">
        <v>6</v>
      </c>
    </row>
    <row r="16" spans="1:6" ht="15" x14ac:dyDescent="0.2">
      <c r="A16" s="34" t="s">
        <v>99</v>
      </c>
      <c r="B16" s="26" t="str">
        <f>VLOOKUP($A16,data!$A:$F,2,FALSE)</f>
        <v>Colle UHU / PRITT / PELIKAN grand tube (+-40g)</v>
      </c>
      <c r="C16" s="27">
        <f>VLOOKUP($A16,data!$A:$F,5,FALSE)</f>
        <v>2.4</v>
      </c>
      <c r="D16" s="62"/>
      <c r="E16" s="31">
        <f t="shared" si="0"/>
        <v>0</v>
      </c>
      <c r="F16" s="214"/>
    </row>
    <row r="17" spans="1:6" ht="15" x14ac:dyDescent="0.2">
      <c r="A17" s="34" t="s">
        <v>102</v>
      </c>
      <c r="B17" s="26" t="str">
        <f>VLOOKUP($A17,data!$A:$F,2,FALSE)</f>
        <v>Compas Maped Stop (mine et porte crayon)</v>
      </c>
      <c r="C17" s="27">
        <f>VLOOKUP($A17,data!$A:$F,5,FALSE)</f>
        <v>3.5</v>
      </c>
      <c r="D17" s="62"/>
      <c r="E17" s="31">
        <f t="shared" si="0"/>
        <v>0</v>
      </c>
      <c r="F17" s="37">
        <v>1</v>
      </c>
    </row>
    <row r="18" spans="1:6" ht="15" x14ac:dyDescent="0.2">
      <c r="A18" s="34" t="s">
        <v>105</v>
      </c>
      <c r="B18" s="26" t="str">
        <f>VLOOKUP($A18,data!$A:$F,2,FALSE)</f>
        <v>Crayon Staedtler HB</v>
      </c>
      <c r="C18" s="27">
        <f>VLOOKUP($A18,data!$A:$F,5,FALSE)</f>
        <v>0.5</v>
      </c>
      <c r="D18" s="62"/>
      <c r="E18" s="31">
        <f t="shared" si="0"/>
        <v>0</v>
      </c>
      <c r="F18" s="37">
        <v>3</v>
      </c>
    </row>
    <row r="19" spans="1:6" ht="15" x14ac:dyDescent="0.2">
      <c r="A19" s="34" t="s">
        <v>106</v>
      </c>
      <c r="B19" s="26" t="str">
        <f>VLOOKUP($A19,data!$A:$F,2,FALSE)</f>
        <v>Crayons de couleur Staedler Noris (pochette de 12)</v>
      </c>
      <c r="C19" s="27">
        <f>VLOOKUP($A19,data!$A:$F,5,FALSE)</f>
        <v>3.3</v>
      </c>
      <c r="D19" s="62"/>
      <c r="E19" s="31">
        <f t="shared" si="0"/>
        <v>0</v>
      </c>
      <c r="F19" s="37">
        <v>1</v>
      </c>
    </row>
    <row r="20" spans="1:6" ht="15" x14ac:dyDescent="0.2">
      <c r="A20" s="34" t="s">
        <v>109</v>
      </c>
      <c r="B20" s="26" t="str">
        <f>VLOOKUP($A20,data!$A:$F,2,FALSE)</f>
        <v>Equerre Maped 21 cm 45° ou 60°</v>
      </c>
      <c r="C20" s="27">
        <f>VLOOKUP($A20,data!$A:$F,5,FALSE)</f>
        <v>0.8</v>
      </c>
      <c r="D20" s="62"/>
      <c r="E20" s="31">
        <f t="shared" si="0"/>
        <v>0</v>
      </c>
      <c r="F20" s="37">
        <v>1</v>
      </c>
    </row>
    <row r="21" spans="1:6" ht="15" x14ac:dyDescent="0.2">
      <c r="A21" s="34" t="s">
        <v>110</v>
      </c>
      <c r="B21" s="26" t="str">
        <f>VLOOKUP($A21,data!$A:$F,2,FALSE)</f>
        <v>Etiquettes adhésives blanches 20x50 mm (par 36)</v>
      </c>
      <c r="C21" s="27">
        <f>VLOOKUP($A21,data!$A:$F,5,FALSE)</f>
        <v>0.7</v>
      </c>
      <c r="D21" s="62"/>
      <c r="E21" s="31">
        <f t="shared" si="0"/>
        <v>0</v>
      </c>
      <c r="F21" s="37">
        <v>1</v>
      </c>
    </row>
    <row r="22" spans="1:6" ht="15" x14ac:dyDescent="0.2">
      <c r="A22" s="34" t="s">
        <v>114</v>
      </c>
      <c r="B22" s="26" t="str">
        <f>VLOOKUP($A22,data!$A:$F,2,FALSE)</f>
        <v>Feuillets mobiles A4 SEYES (100p)</v>
      </c>
      <c r="C22" s="27">
        <f>VLOOKUP($A22,data!$A:$F,5,FALSE)</f>
        <v>1.6</v>
      </c>
      <c r="D22" s="62"/>
      <c r="E22" s="31">
        <f t="shared" si="0"/>
        <v>0</v>
      </c>
      <c r="F22" s="37">
        <v>1</v>
      </c>
    </row>
    <row r="23" spans="1:6" ht="15" x14ac:dyDescent="0.2">
      <c r="A23" s="34" t="s">
        <v>119</v>
      </c>
      <c r="B23" s="26" t="str">
        <f>VLOOKUP($A23,data!$A:$F,2,FALSE)</f>
        <v>Feutres Stabilo Trio A-Z pointes fines (0,7mm) (pochette de 12)</v>
      </c>
      <c r="C23" s="27">
        <f>VLOOKUP($A23,data!$A:$F,5,FALSE)</f>
        <v>2.7</v>
      </c>
      <c r="D23" s="62"/>
      <c r="E23" s="31">
        <f t="shared" si="0"/>
        <v>0</v>
      </c>
      <c r="F23" s="37">
        <v>1</v>
      </c>
    </row>
    <row r="24" spans="1:6" ht="15" x14ac:dyDescent="0.2">
      <c r="A24" s="34" t="s">
        <v>117</v>
      </c>
      <c r="B24" s="26" t="str">
        <f>VLOOKUP($A24,data!$A:$F,2,FALSE)</f>
        <v>Feutres Stabilo Jumbo pointes larges (3 mm) (pochette de 12)</v>
      </c>
      <c r="C24" s="27">
        <f>VLOOKUP($A24,data!$A:$F,5,FALSE)</f>
        <v>4.0999999999999996</v>
      </c>
      <c r="D24" s="62"/>
      <c r="E24" s="31">
        <f t="shared" si="0"/>
        <v>0</v>
      </c>
      <c r="F24" s="37">
        <v>1</v>
      </c>
    </row>
    <row r="25" spans="1:6" ht="15" x14ac:dyDescent="0.2">
      <c r="A25" s="34" t="s">
        <v>139</v>
      </c>
      <c r="B25" s="26" t="str">
        <f>VLOOKUP($A25,data!$A:$F,2,FALSE)</f>
        <v>Gomme Staedtler Mars PVC free</v>
      </c>
      <c r="C25" s="27">
        <f>VLOOKUP($A25,data!$A:$F,5,FALSE)</f>
        <v>0.9</v>
      </c>
      <c r="D25" s="62"/>
      <c r="E25" s="31">
        <f t="shared" si="0"/>
        <v>0</v>
      </c>
      <c r="F25" s="37">
        <v>1</v>
      </c>
    </row>
    <row r="26" spans="1:6" ht="15" x14ac:dyDescent="0.2">
      <c r="A26" s="34" t="s">
        <v>140</v>
      </c>
      <c r="B26" s="26" t="str">
        <f>VLOOKUP($A26,data!$A:$F,2,FALSE)</f>
        <v>Intercalaires A4 (12x)</v>
      </c>
      <c r="C26" s="27">
        <f>VLOOKUP($A26,data!$A:$F,5,FALSE)</f>
        <v>1.4</v>
      </c>
      <c r="D26" s="62"/>
      <c r="E26" s="31">
        <f t="shared" si="0"/>
        <v>0</v>
      </c>
      <c r="F26" s="37">
        <v>1</v>
      </c>
    </row>
    <row r="27" spans="1:6" ht="15" x14ac:dyDescent="0.2">
      <c r="A27" s="34" t="s">
        <v>145</v>
      </c>
      <c r="B27" s="26" t="str">
        <f>VLOOKUP($A27,data!$A:$F,2,FALSE)</f>
        <v>Porte vues A4 10p 20 vues</v>
      </c>
      <c r="C27" s="27">
        <f>VLOOKUP($A27,data!$A:$F,5,FALSE)</f>
        <v>1.3</v>
      </c>
      <c r="D27" s="62"/>
      <c r="E27" s="31">
        <f t="shared" si="0"/>
        <v>0</v>
      </c>
      <c r="F27" s="37">
        <v>1</v>
      </c>
    </row>
    <row r="28" spans="1:6" ht="15" x14ac:dyDescent="0.2">
      <c r="A28" s="34" t="s">
        <v>147</v>
      </c>
      <c r="B28" s="26" t="str">
        <f>VLOOKUP($A28,data!$A:$F,2,FALSE)</f>
        <v>Porte vues A4 30p 60 vues</v>
      </c>
      <c r="C28" s="27">
        <f>VLOOKUP($A28,data!$A:$F,5,FALSE)</f>
        <v>2</v>
      </c>
      <c r="D28" s="62"/>
      <c r="E28" s="31">
        <f t="shared" si="0"/>
        <v>0</v>
      </c>
      <c r="F28" s="37">
        <v>1</v>
      </c>
    </row>
    <row r="29" spans="1:6" ht="15" x14ac:dyDescent="0.2">
      <c r="A29" s="34" t="s">
        <v>163</v>
      </c>
      <c r="B29" s="26" t="str">
        <f>VLOOKUP($A29,data!$A:$F,2,FALSE)</f>
        <v>Règle Maped 30 cm</v>
      </c>
      <c r="C29" s="27">
        <f>VLOOKUP($A29,data!$A:$F,5,FALSE)</f>
        <v>0.8</v>
      </c>
      <c r="D29" s="62"/>
      <c r="E29" s="31">
        <f t="shared" si="0"/>
        <v>0</v>
      </c>
      <c r="F29" s="37">
        <v>1</v>
      </c>
    </row>
    <row r="30" spans="1:6" ht="15" x14ac:dyDescent="0.2">
      <c r="A30" s="34" t="s">
        <v>164</v>
      </c>
      <c r="B30" s="26" t="str">
        <f>VLOOKUP($A30,data!$A:$F,2,FALSE)</f>
        <v>Scotch transparent 19mmx33m</v>
      </c>
      <c r="C30" s="27">
        <f>VLOOKUP($A30,data!$A:$F,5,FALSE)</f>
        <v>1.3</v>
      </c>
      <c r="D30" s="62"/>
      <c r="E30" s="31">
        <f t="shared" si="0"/>
        <v>0</v>
      </c>
      <c r="F30" s="37">
        <v>1</v>
      </c>
    </row>
    <row r="31" spans="1:6" ht="15" x14ac:dyDescent="0.2">
      <c r="A31" s="34" t="s">
        <v>151</v>
      </c>
      <c r="B31" s="26" t="str">
        <f>VLOOKUP($A31,data!$A:$F,2,FALSE)</f>
        <v>Roller effaçable Frixion Ball bleu</v>
      </c>
      <c r="C31" s="27">
        <f>VLOOKUP($A31,data!$A:$F,5,FALSE)</f>
        <v>2.4</v>
      </c>
      <c r="D31" s="62"/>
      <c r="E31" s="31">
        <f t="shared" si="0"/>
        <v>0</v>
      </c>
      <c r="F31" s="37">
        <v>2</v>
      </c>
    </row>
    <row r="32" spans="1:6" ht="15" x14ac:dyDescent="0.2">
      <c r="A32" s="34" t="s">
        <v>153</v>
      </c>
      <c r="B32" s="26" t="str">
        <f>VLOOKUP($A32,data!$A:$F,2,FALSE)</f>
        <v xml:space="preserve">                                                 noir</v>
      </c>
      <c r="C32" s="27">
        <f>VLOOKUP($A32,data!$A:$F,5,FALSE)</f>
        <v>2.4</v>
      </c>
      <c r="D32" s="62"/>
      <c r="E32" s="31">
        <f t="shared" si="0"/>
        <v>0</v>
      </c>
      <c r="F32" s="37">
        <v>2</v>
      </c>
    </row>
    <row r="33" spans="1:6" ht="15" x14ac:dyDescent="0.2">
      <c r="A33" s="34" t="s">
        <v>156</v>
      </c>
      <c r="B33" s="26" t="str">
        <f>VLOOKUP($A33,data!$A:$F,2,FALSE)</f>
        <v xml:space="preserve">                                                 rouge</v>
      </c>
      <c r="C33" s="27">
        <f>VLOOKUP($A33,data!$A:$F,5,FALSE)</f>
        <v>2.4</v>
      </c>
      <c r="D33" s="62"/>
      <c r="E33" s="31">
        <f t="shared" si="0"/>
        <v>0</v>
      </c>
      <c r="F33" s="37">
        <v>2</v>
      </c>
    </row>
    <row r="34" spans="1:6" ht="15" x14ac:dyDescent="0.2">
      <c r="A34" s="34" t="s">
        <v>158</v>
      </c>
      <c r="B34" s="26" t="str">
        <f>VLOOKUP($A34,data!$A:$F,2,FALSE)</f>
        <v xml:space="preserve">                                                 vert</v>
      </c>
      <c r="C34" s="27">
        <f>VLOOKUP($A34,data!$A:$F,5,FALSE)</f>
        <v>2.4</v>
      </c>
      <c r="D34" s="62"/>
      <c r="E34" s="31">
        <f t="shared" si="0"/>
        <v>0</v>
      </c>
      <c r="F34" s="37">
        <v>2</v>
      </c>
    </row>
    <row r="35" spans="1:6" ht="15" x14ac:dyDescent="0.2">
      <c r="A35" s="34" t="s">
        <v>127</v>
      </c>
      <c r="B35" s="26" t="str">
        <f>VLOOKUP($A35,data!$A:$F,2,FALSE)</f>
        <v>Frixion Cartouche pour Stylo Roller effaçable (bleu)</v>
      </c>
      <c r="C35" s="27">
        <f>VLOOKUP($A35,data!$A:$F,5,FALSE)</f>
        <v>1.5</v>
      </c>
      <c r="D35" s="62"/>
      <c r="E35" s="31">
        <f t="shared" si="0"/>
        <v>0</v>
      </c>
      <c r="F35" s="37">
        <v>6</v>
      </c>
    </row>
    <row r="36" spans="1:6" ht="15" x14ac:dyDescent="0.2">
      <c r="A36" s="34" t="s">
        <v>129</v>
      </c>
      <c r="B36" s="26" t="str">
        <f>VLOOKUP($A36,data!$A:$F,2,FALSE)</f>
        <v xml:space="preserve">                                                                                 (noir)</v>
      </c>
      <c r="C36" s="27">
        <f>VLOOKUP($A36,data!$A:$F,5,FALSE)</f>
        <v>1.5</v>
      </c>
      <c r="D36" s="62"/>
      <c r="E36" s="31">
        <f t="shared" si="0"/>
        <v>0</v>
      </c>
      <c r="F36" s="37">
        <v>1</v>
      </c>
    </row>
    <row r="37" spans="1:6" ht="15" x14ac:dyDescent="0.2">
      <c r="A37" s="34" t="s">
        <v>132</v>
      </c>
      <c r="B37" s="26" t="str">
        <f>VLOOKUP($A37,data!$A:$F,2,FALSE)</f>
        <v xml:space="preserve">                                                                                 (rouge)</v>
      </c>
      <c r="C37" s="27">
        <f>VLOOKUP($A37,data!$A:$F,5,FALSE)</f>
        <v>1.5</v>
      </c>
      <c r="D37" s="62"/>
      <c r="E37" s="31">
        <f t="shared" si="0"/>
        <v>0</v>
      </c>
      <c r="F37" s="37">
        <v>1</v>
      </c>
    </row>
    <row r="38" spans="1:6" ht="15" x14ac:dyDescent="0.2">
      <c r="A38" s="34" t="s">
        <v>135</v>
      </c>
      <c r="B38" s="26" t="str">
        <f>VLOOKUP($A38,data!$A:$F,2,FALSE)</f>
        <v xml:space="preserve">                                                                                 (vert)</v>
      </c>
      <c r="C38" s="27">
        <f>VLOOKUP($A38,data!$A:$F,5,FALSE)</f>
        <v>1.5</v>
      </c>
      <c r="D38" s="62"/>
      <c r="E38" s="31">
        <f t="shared" si="0"/>
        <v>0</v>
      </c>
      <c r="F38" s="37">
        <v>1</v>
      </c>
    </row>
    <row r="39" spans="1:6" ht="15" x14ac:dyDescent="0.2">
      <c r="A39" s="34" t="s">
        <v>174</v>
      </c>
      <c r="B39" s="26" t="str">
        <f>VLOOKUP($A39,data!$A:$F,2,FALSE)</f>
        <v>Stylo Bic cristal bleu</v>
      </c>
      <c r="C39" s="27">
        <f>VLOOKUP($A39,data!$A:$F,5,FALSE)</f>
        <v>0.3</v>
      </c>
      <c r="D39" s="62"/>
      <c r="E39" s="31">
        <f t="shared" si="0"/>
        <v>0</v>
      </c>
      <c r="F39" s="37"/>
    </row>
    <row r="40" spans="1:6" ht="15" x14ac:dyDescent="0.2">
      <c r="A40" s="34" t="s">
        <v>175</v>
      </c>
      <c r="B40" s="26" t="str">
        <f>VLOOKUP($A40,data!$A:$F,2,FALSE)</f>
        <v xml:space="preserve">                            noir</v>
      </c>
      <c r="C40" s="27">
        <f>VLOOKUP($A40,data!$A:$F,5,FALSE)</f>
        <v>0.3</v>
      </c>
      <c r="D40" s="62"/>
      <c r="E40" s="31">
        <f t="shared" si="0"/>
        <v>0</v>
      </c>
      <c r="F40" s="37"/>
    </row>
    <row r="41" spans="1:6" ht="15" x14ac:dyDescent="0.2">
      <c r="A41" s="34" t="s">
        <v>176</v>
      </c>
      <c r="B41" s="26" t="str">
        <f>VLOOKUP($A41,data!$A:$F,2,FALSE)</f>
        <v xml:space="preserve">                            rouge</v>
      </c>
      <c r="C41" s="27">
        <f>VLOOKUP($A41,data!$A:$F,5,FALSE)</f>
        <v>0.3</v>
      </c>
      <c r="D41" s="62"/>
      <c r="E41" s="31">
        <f t="shared" si="0"/>
        <v>0</v>
      </c>
      <c r="F41" s="37"/>
    </row>
    <row r="42" spans="1:6" ht="15" x14ac:dyDescent="0.2">
      <c r="A42" s="34" t="s">
        <v>177</v>
      </c>
      <c r="B42" s="26" t="str">
        <f>VLOOKUP($A42,data!$A:$F,2,FALSE)</f>
        <v xml:space="preserve">                            vert</v>
      </c>
      <c r="C42" s="27">
        <f>VLOOKUP($A42,data!$A:$F,5,FALSE)</f>
        <v>0.3</v>
      </c>
      <c r="D42" s="62"/>
      <c r="E42" s="31">
        <f t="shared" si="0"/>
        <v>0</v>
      </c>
      <c r="F42" s="37"/>
    </row>
    <row r="43" spans="1:6" ht="15" x14ac:dyDescent="0.2">
      <c r="A43" s="34" t="s">
        <v>166</v>
      </c>
      <c r="B43" s="26" t="str">
        <f>VLOOKUP($A43,data!$A:$F,2,FALSE)</f>
        <v>Stabilo Boss mini assorti (pochette de 5)</v>
      </c>
      <c r="C43" s="27">
        <f>VLOOKUP($A43,data!$A:$F,5,FALSE)</f>
        <v>4.5999999999999996</v>
      </c>
      <c r="D43" s="62"/>
      <c r="E43" s="31">
        <f t="shared" si="0"/>
        <v>0</v>
      </c>
      <c r="F43" s="37">
        <v>1</v>
      </c>
    </row>
    <row r="44" spans="1:6" ht="15.75" customHeight="1" x14ac:dyDescent="0.2">
      <c r="A44" s="34" t="s">
        <v>180</v>
      </c>
      <c r="B44" s="26" t="str">
        <f>VLOOKUP($A44,data!$A:$F,2,FALSE)</f>
        <v>Taille crayon STABILO droitier bleu</v>
      </c>
      <c r="C44" s="27">
        <f>VLOOKUP($A44,data!$A:$F,5,FALSE)</f>
        <v>4</v>
      </c>
      <c r="D44" s="62"/>
      <c r="E44" s="31">
        <f t="shared" si="0"/>
        <v>0</v>
      </c>
      <c r="F44" s="212">
        <v>1</v>
      </c>
    </row>
    <row r="45" spans="1:6" ht="15.75" customHeight="1" x14ac:dyDescent="0.2">
      <c r="A45" s="34" t="s">
        <v>181</v>
      </c>
      <c r="B45" s="26" t="str">
        <f>VLOOKUP($A45,data!$A:$F,2,FALSE)</f>
        <v xml:space="preserve">                                       droitier orange</v>
      </c>
      <c r="C45" s="27">
        <f>VLOOKUP($A45,data!$A:$F,5,FALSE)</f>
        <v>4</v>
      </c>
      <c r="D45" s="62"/>
      <c r="E45" s="31">
        <f t="shared" si="0"/>
        <v>0</v>
      </c>
      <c r="F45" s="211"/>
    </row>
    <row r="46" spans="1:6" ht="15.75" customHeight="1" x14ac:dyDescent="0.2">
      <c r="A46" s="34" t="s">
        <v>182</v>
      </c>
      <c r="B46" s="26" t="str">
        <f>VLOOKUP($A46,data!$A:$F,2,FALSE)</f>
        <v xml:space="preserve">                                       droitier petrol</v>
      </c>
      <c r="C46" s="27">
        <f>VLOOKUP($A46,data!$A:$F,5,FALSE)</f>
        <v>4</v>
      </c>
      <c r="D46" s="62"/>
      <c r="E46" s="31">
        <f t="shared" si="0"/>
        <v>0</v>
      </c>
      <c r="F46" s="211"/>
    </row>
    <row r="47" spans="1:6" ht="15.75" customHeight="1" x14ac:dyDescent="0.2">
      <c r="A47" s="34" t="s">
        <v>183</v>
      </c>
      <c r="B47" s="26" t="str">
        <f>VLOOKUP($A47,data!$A:$F,2,FALSE)</f>
        <v xml:space="preserve">                                       droitier rose</v>
      </c>
      <c r="C47" s="27">
        <f>VLOOKUP($A47,data!$A:$F,5,FALSE)</f>
        <v>4</v>
      </c>
      <c r="D47" s="62"/>
      <c r="E47" s="31">
        <f t="shared" si="0"/>
        <v>0</v>
      </c>
      <c r="F47" s="211"/>
    </row>
    <row r="48" spans="1:6" ht="15.75" customHeight="1" x14ac:dyDescent="0.2">
      <c r="A48" s="34" t="s">
        <v>184</v>
      </c>
      <c r="B48" s="26" t="str">
        <f>VLOOKUP($A48,data!$A:$F,2,FALSE)</f>
        <v xml:space="preserve">                                       droitier vert</v>
      </c>
      <c r="C48" s="27">
        <f>VLOOKUP($A48,data!$A:$F,5,FALSE)</f>
        <v>4</v>
      </c>
      <c r="D48" s="62"/>
      <c r="E48" s="31">
        <f t="shared" si="0"/>
        <v>0</v>
      </c>
      <c r="F48" s="211"/>
    </row>
    <row r="49" spans="1:7" ht="15.75" customHeight="1" x14ac:dyDescent="0.2">
      <c r="A49" s="34" t="s">
        <v>185</v>
      </c>
      <c r="B49" s="26" t="str">
        <f>VLOOKUP($A49,data!$A:$F,2,FALSE)</f>
        <v xml:space="preserve">                                       gaucher bleu</v>
      </c>
      <c r="C49" s="27">
        <f>VLOOKUP($A49,data!$A:$F,5,FALSE)</f>
        <v>4</v>
      </c>
      <c r="D49" s="62"/>
      <c r="E49" s="31">
        <f t="shared" si="0"/>
        <v>0</v>
      </c>
      <c r="F49" s="211"/>
    </row>
    <row r="50" spans="1:7" ht="15.75" customHeight="1" x14ac:dyDescent="0.2">
      <c r="A50" s="34" t="s">
        <v>186</v>
      </c>
      <c r="B50" s="26" t="str">
        <f>VLOOKUP($A50,data!$A:$F,2,FALSE)</f>
        <v xml:space="preserve">                                       gaucher petrol</v>
      </c>
      <c r="C50" s="27">
        <f>VLOOKUP($A50,data!$A:$F,5,FALSE)</f>
        <v>4</v>
      </c>
      <c r="D50" s="62"/>
      <c r="E50" s="31">
        <f t="shared" si="0"/>
        <v>0</v>
      </c>
      <c r="F50" s="211"/>
    </row>
    <row r="51" spans="1:7" ht="15.75" customHeight="1" x14ac:dyDescent="0.2">
      <c r="A51" s="34" t="s">
        <v>187</v>
      </c>
      <c r="B51" s="26" t="str">
        <f>VLOOKUP($A51,data!$A:$F,2,FALSE)</f>
        <v xml:space="preserve">                                       gaucher rose</v>
      </c>
      <c r="C51" s="27">
        <f>VLOOKUP($A51,data!$A:$F,5,FALSE)</f>
        <v>4</v>
      </c>
      <c r="D51" s="62"/>
      <c r="E51" s="31">
        <f t="shared" si="0"/>
        <v>0</v>
      </c>
      <c r="F51" s="211"/>
    </row>
    <row r="52" spans="1:7" ht="15" x14ac:dyDescent="0.2">
      <c r="A52" s="34"/>
      <c r="B52" s="34"/>
      <c r="C52" s="34"/>
      <c r="D52" s="34"/>
      <c r="E52" s="34"/>
      <c r="F52" s="34"/>
      <c r="G52" s="34"/>
    </row>
    <row r="95" spans="2:6" ht="15.75" customHeight="1" x14ac:dyDescent="0.2">
      <c r="B95" s="32"/>
      <c r="C95" s="33"/>
      <c r="F95" s="35"/>
    </row>
    <row r="96" spans="2:6" ht="15.75" customHeight="1" x14ac:dyDescent="0.2">
      <c r="B96" s="32"/>
      <c r="C96" s="33"/>
      <c r="F96" s="35"/>
    </row>
    <row r="97" spans="2:6" ht="15.75" customHeight="1" x14ac:dyDescent="0.2">
      <c r="B97" s="32"/>
      <c r="C97" s="33"/>
      <c r="F97" s="35"/>
    </row>
    <row r="98" spans="2:6" ht="15.75" customHeight="1" x14ac:dyDescent="0.2">
      <c r="B98" s="32"/>
      <c r="C98" s="33"/>
      <c r="F98" s="35"/>
    </row>
    <row r="99" spans="2:6" ht="15.75" customHeight="1" x14ac:dyDescent="0.2">
      <c r="B99" s="32"/>
      <c r="C99" s="33"/>
      <c r="F99" s="35"/>
    </row>
    <row r="100" spans="2:6" ht="15.75" customHeight="1" x14ac:dyDescent="0.2">
      <c r="B100" s="32"/>
      <c r="C100" s="33"/>
      <c r="F100" s="35"/>
    </row>
    <row r="101" spans="2:6" ht="15.75" customHeight="1" x14ac:dyDescent="0.2">
      <c r="B101" s="32"/>
      <c r="C101" s="33"/>
      <c r="F101" s="35"/>
    </row>
    <row r="102" spans="2:6" ht="15.75" customHeight="1" x14ac:dyDescent="0.2">
      <c r="B102" s="32"/>
      <c r="C102" s="33"/>
      <c r="F102" s="35"/>
    </row>
    <row r="103" spans="2:6" ht="15.75" customHeight="1" x14ac:dyDescent="0.2">
      <c r="B103" s="32"/>
      <c r="C103" s="33"/>
      <c r="F103" s="35"/>
    </row>
    <row r="104" spans="2:6" ht="15.75" customHeight="1" x14ac:dyDescent="0.2">
      <c r="B104" s="32"/>
      <c r="C104" s="33"/>
      <c r="F104" s="35"/>
    </row>
    <row r="105" spans="2:6" ht="15.75" customHeight="1" x14ac:dyDescent="0.2">
      <c r="B105" s="32"/>
      <c r="C105" s="33"/>
      <c r="F105" s="35"/>
    </row>
    <row r="106" spans="2:6" ht="15.75" customHeight="1" x14ac:dyDescent="0.2">
      <c r="B106" s="32"/>
      <c r="C106" s="33"/>
      <c r="F106" s="35"/>
    </row>
    <row r="107" spans="2:6" ht="15.75" customHeight="1" x14ac:dyDescent="0.2">
      <c r="B107" s="32"/>
      <c r="C107" s="33"/>
      <c r="F107" s="35"/>
    </row>
    <row r="108" spans="2:6" ht="15.75" customHeight="1" x14ac:dyDescent="0.2">
      <c r="B108" s="32"/>
      <c r="C108" s="33"/>
      <c r="F108" s="35"/>
    </row>
    <row r="109" spans="2:6" ht="15.75" customHeight="1" x14ac:dyDescent="0.2">
      <c r="B109" s="32"/>
      <c r="C109" s="33"/>
      <c r="F109" s="35"/>
    </row>
    <row r="110" spans="2:6" ht="15.75" customHeight="1" x14ac:dyDescent="0.2">
      <c r="B110" s="32"/>
      <c r="C110" s="33"/>
      <c r="F110" s="35"/>
    </row>
    <row r="111" spans="2:6" ht="15.75" customHeight="1" x14ac:dyDescent="0.2">
      <c r="B111" s="32"/>
      <c r="C111" s="33"/>
      <c r="F111" s="35"/>
    </row>
    <row r="112" spans="2:6" ht="15.75" customHeight="1" x14ac:dyDescent="0.2">
      <c r="B112" s="32"/>
      <c r="C112" s="33"/>
      <c r="F112" s="35"/>
    </row>
    <row r="113" spans="2:6" ht="15.75" customHeight="1" x14ac:dyDescent="0.2">
      <c r="B113" s="32"/>
      <c r="C113" s="33"/>
      <c r="F113" s="35"/>
    </row>
    <row r="114" spans="2:6" ht="15.75" customHeight="1" x14ac:dyDescent="0.2">
      <c r="B114" s="32"/>
      <c r="C114" s="33"/>
      <c r="F114" s="35"/>
    </row>
    <row r="115" spans="2:6" ht="15.75" customHeight="1" x14ac:dyDescent="0.2">
      <c r="B115" s="32"/>
      <c r="C115" s="33"/>
      <c r="F115" s="35"/>
    </row>
    <row r="116" spans="2:6" ht="15.75" customHeight="1" x14ac:dyDescent="0.2">
      <c r="B116" s="32"/>
      <c r="C116" s="33"/>
      <c r="F116" s="35"/>
    </row>
    <row r="117" spans="2:6" ht="15.75" customHeight="1" x14ac:dyDescent="0.2">
      <c r="B117" s="32"/>
      <c r="C117" s="33"/>
      <c r="F117" s="35"/>
    </row>
    <row r="118" spans="2:6" ht="15.75" customHeight="1" x14ac:dyDescent="0.2">
      <c r="B118" s="32"/>
      <c r="C118" s="33"/>
      <c r="F118" s="35"/>
    </row>
    <row r="119" spans="2:6" ht="15.75" customHeight="1" x14ac:dyDescent="0.2">
      <c r="B119" s="32"/>
      <c r="C119" s="33"/>
      <c r="F119" s="35"/>
    </row>
    <row r="120" spans="2:6" ht="15.75" customHeight="1" x14ac:dyDescent="0.2">
      <c r="B120" s="32"/>
      <c r="C120" s="33"/>
      <c r="F120" s="35"/>
    </row>
    <row r="121" spans="2:6" ht="15.75" customHeight="1" x14ac:dyDescent="0.2">
      <c r="B121" s="32"/>
      <c r="C121" s="33"/>
      <c r="F121" s="35"/>
    </row>
    <row r="122" spans="2:6" ht="15.75" customHeight="1" x14ac:dyDescent="0.2">
      <c r="B122" s="32"/>
      <c r="C122" s="33"/>
      <c r="F122" s="35"/>
    </row>
    <row r="123" spans="2:6" ht="15.75" customHeight="1" x14ac:dyDescent="0.2">
      <c r="B123" s="32"/>
      <c r="C123" s="33"/>
      <c r="F123" s="35"/>
    </row>
    <row r="124" spans="2:6" ht="15.75" customHeight="1" x14ac:dyDescent="0.2">
      <c r="B124" s="32"/>
      <c r="C124" s="33"/>
      <c r="F124" s="35"/>
    </row>
    <row r="125" spans="2:6" ht="15.75" customHeight="1" x14ac:dyDescent="0.2">
      <c r="B125" s="32"/>
      <c r="C125" s="33"/>
      <c r="F125" s="35"/>
    </row>
    <row r="126" spans="2:6" ht="15.75" customHeight="1" x14ac:dyDescent="0.2">
      <c r="B126" s="32"/>
      <c r="C126" s="33"/>
      <c r="F126" s="35"/>
    </row>
    <row r="127" spans="2:6" ht="15.75" customHeight="1" x14ac:dyDescent="0.2">
      <c r="B127" s="32"/>
      <c r="C127" s="33"/>
      <c r="F127" s="35"/>
    </row>
    <row r="128" spans="2:6" ht="15.75" customHeight="1" x14ac:dyDescent="0.2">
      <c r="B128" s="32"/>
      <c r="C128" s="33"/>
      <c r="F128" s="35"/>
    </row>
    <row r="129" spans="2:6" ht="15.75" customHeight="1" x14ac:dyDescent="0.2">
      <c r="B129" s="32"/>
      <c r="C129" s="33"/>
      <c r="F129" s="35"/>
    </row>
    <row r="130" spans="2:6" ht="15.75" customHeight="1" x14ac:dyDescent="0.2">
      <c r="B130" s="32"/>
      <c r="C130" s="33"/>
      <c r="F130" s="35"/>
    </row>
    <row r="131" spans="2:6" ht="15.75" customHeight="1" x14ac:dyDescent="0.2">
      <c r="B131" s="32"/>
      <c r="C131" s="33"/>
      <c r="F131" s="35"/>
    </row>
    <row r="132" spans="2:6" ht="15.75" customHeight="1" x14ac:dyDescent="0.2">
      <c r="B132" s="32"/>
      <c r="C132" s="33"/>
      <c r="F132" s="35"/>
    </row>
    <row r="133" spans="2:6" ht="15.75" customHeight="1" x14ac:dyDescent="0.2">
      <c r="B133" s="32"/>
      <c r="C133" s="33"/>
      <c r="F133" s="35"/>
    </row>
    <row r="134" spans="2:6" ht="15.75" customHeight="1" x14ac:dyDescent="0.2">
      <c r="B134" s="32"/>
      <c r="C134" s="33"/>
      <c r="F134" s="35"/>
    </row>
    <row r="135" spans="2:6" ht="15.75" customHeight="1" x14ac:dyDescent="0.2">
      <c r="B135" s="32"/>
      <c r="C135" s="33"/>
      <c r="F135" s="35"/>
    </row>
    <row r="136" spans="2:6" ht="15.75" customHeight="1" x14ac:dyDescent="0.2">
      <c r="B136" s="32"/>
      <c r="C136" s="33"/>
      <c r="F136" s="35"/>
    </row>
    <row r="137" spans="2:6" ht="15.75" customHeight="1" x14ac:dyDescent="0.2">
      <c r="B137" s="32"/>
      <c r="C137" s="33"/>
      <c r="F137" s="35"/>
    </row>
    <row r="138" spans="2:6" ht="15.75" customHeight="1" x14ac:dyDescent="0.2">
      <c r="B138" s="32"/>
      <c r="C138" s="33"/>
      <c r="F138" s="35"/>
    </row>
    <row r="139" spans="2:6" ht="15.75" customHeight="1" x14ac:dyDescent="0.2">
      <c r="B139" s="32"/>
      <c r="C139" s="33"/>
      <c r="F139" s="35"/>
    </row>
    <row r="140" spans="2:6" ht="15.75" customHeight="1" x14ac:dyDescent="0.2">
      <c r="B140" s="32"/>
      <c r="C140" s="33"/>
      <c r="F140" s="35"/>
    </row>
    <row r="141" spans="2:6" ht="15.75" customHeight="1" x14ac:dyDescent="0.2">
      <c r="B141" s="32"/>
      <c r="C141" s="33"/>
      <c r="F141" s="35"/>
    </row>
    <row r="142" spans="2:6" ht="15.75" customHeight="1" x14ac:dyDescent="0.2">
      <c r="B142" s="32"/>
      <c r="C142" s="33"/>
      <c r="F142" s="35"/>
    </row>
    <row r="143" spans="2:6" ht="15.75" customHeight="1" x14ac:dyDescent="0.2">
      <c r="B143" s="32"/>
      <c r="C143" s="33"/>
      <c r="F143" s="35"/>
    </row>
    <row r="144" spans="2:6" ht="15.75" customHeight="1" x14ac:dyDescent="0.2">
      <c r="B144" s="32"/>
      <c r="C144" s="33"/>
      <c r="F144" s="35"/>
    </row>
    <row r="145" spans="2:6" ht="15.75" customHeight="1" x14ac:dyDescent="0.2">
      <c r="B145" s="32"/>
      <c r="C145" s="33"/>
      <c r="F145" s="35"/>
    </row>
    <row r="146" spans="2:6" ht="15.75" customHeight="1" x14ac:dyDescent="0.2">
      <c r="B146" s="32"/>
      <c r="C146" s="33"/>
      <c r="F146" s="35"/>
    </row>
    <row r="147" spans="2:6" ht="15.75" customHeight="1" x14ac:dyDescent="0.2">
      <c r="B147" s="32"/>
      <c r="C147" s="33"/>
      <c r="F147" s="35"/>
    </row>
    <row r="148" spans="2:6" ht="15.75" customHeight="1" x14ac:dyDescent="0.2">
      <c r="B148" s="32"/>
      <c r="C148" s="33"/>
      <c r="F148" s="35"/>
    </row>
    <row r="149" spans="2:6" ht="15.75" customHeight="1" x14ac:dyDescent="0.2">
      <c r="B149" s="32"/>
      <c r="C149" s="33"/>
      <c r="F149" s="35"/>
    </row>
    <row r="150" spans="2:6" ht="15.75" customHeight="1" x14ac:dyDescent="0.2">
      <c r="B150" s="32"/>
      <c r="C150" s="33"/>
      <c r="F150" s="35"/>
    </row>
    <row r="151" spans="2:6" ht="15.75" customHeight="1" x14ac:dyDescent="0.2">
      <c r="B151" s="32"/>
      <c r="C151" s="33"/>
      <c r="F151" s="35"/>
    </row>
    <row r="152" spans="2:6" ht="15.75" customHeight="1" x14ac:dyDescent="0.2">
      <c r="B152" s="32"/>
      <c r="C152" s="33"/>
      <c r="F152" s="35"/>
    </row>
    <row r="153" spans="2:6" ht="15.75" customHeight="1" x14ac:dyDescent="0.2">
      <c r="B153" s="32"/>
      <c r="C153" s="33"/>
      <c r="F153" s="35"/>
    </row>
    <row r="154" spans="2:6" ht="15.75" customHeight="1" x14ac:dyDescent="0.2">
      <c r="B154" s="32"/>
      <c r="C154" s="33"/>
      <c r="F154" s="35"/>
    </row>
    <row r="155" spans="2:6" ht="15.75" customHeight="1" x14ac:dyDescent="0.2">
      <c r="B155" s="32"/>
      <c r="C155" s="33"/>
      <c r="F155" s="35"/>
    </row>
    <row r="156" spans="2:6" ht="15.75" customHeight="1" x14ac:dyDescent="0.2">
      <c r="B156" s="32"/>
      <c r="C156" s="33"/>
      <c r="F156" s="35"/>
    </row>
    <row r="157" spans="2:6" ht="15.75" customHeight="1" x14ac:dyDescent="0.2">
      <c r="B157" s="32"/>
      <c r="C157" s="33"/>
      <c r="F157" s="35"/>
    </row>
    <row r="158" spans="2:6" ht="15.75" customHeight="1" x14ac:dyDescent="0.2">
      <c r="B158" s="32"/>
      <c r="C158" s="33"/>
      <c r="F158" s="35"/>
    </row>
    <row r="159" spans="2:6" ht="15.75" customHeight="1" x14ac:dyDescent="0.2">
      <c r="B159" s="32"/>
      <c r="C159" s="33"/>
      <c r="F159" s="35"/>
    </row>
    <row r="160" spans="2:6" ht="15.75" customHeight="1" x14ac:dyDescent="0.2">
      <c r="B160" s="32"/>
      <c r="C160" s="33"/>
      <c r="F160" s="35"/>
    </row>
    <row r="161" spans="2:6" ht="15.75" customHeight="1" x14ac:dyDescent="0.2">
      <c r="B161" s="32"/>
      <c r="C161" s="33"/>
      <c r="F161" s="35"/>
    </row>
    <row r="162" spans="2:6" ht="15.75" customHeight="1" x14ac:dyDescent="0.2">
      <c r="B162" s="32"/>
      <c r="C162" s="33"/>
      <c r="F162" s="35"/>
    </row>
    <row r="163" spans="2:6" ht="15.75" customHeight="1" x14ac:dyDescent="0.2">
      <c r="B163" s="32"/>
      <c r="C163" s="33"/>
      <c r="F163" s="35"/>
    </row>
    <row r="164" spans="2:6" ht="15.75" customHeight="1" x14ac:dyDescent="0.2">
      <c r="B164" s="32"/>
      <c r="C164" s="33"/>
      <c r="F164" s="35"/>
    </row>
    <row r="165" spans="2:6" ht="15.75" customHeight="1" x14ac:dyDescent="0.2">
      <c r="B165" s="32"/>
      <c r="C165" s="33"/>
      <c r="F165" s="35"/>
    </row>
    <row r="166" spans="2:6" ht="15.75" customHeight="1" x14ac:dyDescent="0.2">
      <c r="B166" s="32"/>
      <c r="C166" s="33"/>
      <c r="F166" s="35"/>
    </row>
    <row r="167" spans="2:6" ht="15.75" customHeight="1" x14ac:dyDescent="0.2">
      <c r="B167" s="32"/>
      <c r="C167" s="33"/>
      <c r="F167" s="35"/>
    </row>
    <row r="168" spans="2:6" ht="15.75" customHeight="1" x14ac:dyDescent="0.2">
      <c r="B168" s="32"/>
      <c r="C168" s="33"/>
      <c r="F168" s="35"/>
    </row>
    <row r="169" spans="2:6" ht="15.75" customHeight="1" x14ac:dyDescent="0.2">
      <c r="B169" s="32"/>
      <c r="C169" s="33"/>
      <c r="F169" s="35"/>
    </row>
    <row r="170" spans="2:6" ht="15.75" customHeight="1" x14ac:dyDescent="0.2">
      <c r="B170" s="32"/>
      <c r="C170" s="33"/>
      <c r="F170" s="35"/>
    </row>
    <row r="171" spans="2:6" ht="15.75" customHeight="1" x14ac:dyDescent="0.2">
      <c r="B171" s="32"/>
      <c r="C171" s="33"/>
      <c r="F171" s="35"/>
    </row>
    <row r="172" spans="2:6" ht="15.75" customHeight="1" x14ac:dyDescent="0.2">
      <c r="B172" s="32"/>
      <c r="C172" s="33"/>
      <c r="F172" s="35"/>
    </row>
    <row r="173" spans="2:6" ht="15.75" customHeight="1" x14ac:dyDescent="0.2">
      <c r="B173" s="32"/>
      <c r="C173" s="33"/>
      <c r="F173" s="35"/>
    </row>
    <row r="174" spans="2:6" ht="15.75" customHeight="1" x14ac:dyDescent="0.2">
      <c r="B174" s="32"/>
      <c r="C174" s="33"/>
      <c r="F174" s="35"/>
    </row>
    <row r="175" spans="2:6" ht="15.75" customHeight="1" x14ac:dyDescent="0.2">
      <c r="B175" s="32"/>
      <c r="C175" s="33"/>
      <c r="F175" s="35"/>
    </row>
    <row r="176" spans="2:6" ht="15.75" customHeight="1" x14ac:dyDescent="0.2">
      <c r="B176" s="32"/>
      <c r="C176" s="33"/>
      <c r="F176" s="35"/>
    </row>
    <row r="177" spans="2:6" ht="15.75" customHeight="1" x14ac:dyDescent="0.2">
      <c r="B177" s="32"/>
      <c r="C177" s="33"/>
      <c r="F177" s="35"/>
    </row>
    <row r="178" spans="2:6" ht="15.75" customHeight="1" x14ac:dyDescent="0.2">
      <c r="B178" s="32"/>
      <c r="C178" s="33"/>
      <c r="F178" s="35"/>
    </row>
    <row r="179" spans="2:6" ht="15.75" customHeight="1" x14ac:dyDescent="0.2">
      <c r="B179" s="32"/>
      <c r="C179" s="33"/>
      <c r="F179" s="35"/>
    </row>
    <row r="180" spans="2:6" ht="15.75" customHeight="1" x14ac:dyDescent="0.2">
      <c r="B180" s="32"/>
      <c r="C180" s="33"/>
      <c r="F180" s="35"/>
    </row>
    <row r="181" spans="2:6" ht="15.75" customHeight="1" x14ac:dyDescent="0.2">
      <c r="B181" s="32"/>
      <c r="C181" s="33"/>
      <c r="F181" s="35"/>
    </row>
    <row r="182" spans="2:6" ht="15.75" customHeight="1" x14ac:dyDescent="0.2">
      <c r="B182" s="32"/>
      <c r="C182" s="33"/>
      <c r="F182" s="35"/>
    </row>
    <row r="183" spans="2:6" ht="15.75" customHeight="1" x14ac:dyDescent="0.2">
      <c r="B183" s="32"/>
      <c r="C183" s="33"/>
      <c r="F183" s="35"/>
    </row>
    <row r="184" spans="2:6" ht="15.75" customHeight="1" x14ac:dyDescent="0.2">
      <c r="B184" s="32"/>
      <c r="C184" s="33"/>
      <c r="F184" s="35"/>
    </row>
    <row r="185" spans="2:6" ht="15.75" customHeight="1" x14ac:dyDescent="0.2">
      <c r="B185" s="32"/>
      <c r="C185" s="33"/>
      <c r="F185" s="35"/>
    </row>
    <row r="186" spans="2:6" ht="15.75" customHeight="1" x14ac:dyDescent="0.2">
      <c r="B186" s="32"/>
      <c r="C186" s="33"/>
      <c r="F186" s="35"/>
    </row>
    <row r="187" spans="2:6" ht="15.75" customHeight="1" x14ac:dyDescent="0.2">
      <c r="B187" s="32"/>
      <c r="C187" s="33"/>
      <c r="F187" s="35"/>
    </row>
    <row r="188" spans="2:6" ht="15.75" customHeight="1" x14ac:dyDescent="0.2">
      <c r="B188" s="32"/>
      <c r="C188" s="33"/>
      <c r="F188" s="35"/>
    </row>
    <row r="189" spans="2:6" ht="15.75" customHeight="1" x14ac:dyDescent="0.2">
      <c r="B189" s="32"/>
      <c r="C189" s="33"/>
      <c r="F189" s="35"/>
    </row>
    <row r="190" spans="2:6" ht="15.75" customHeight="1" x14ac:dyDescent="0.2">
      <c r="B190" s="32"/>
      <c r="C190" s="33"/>
      <c r="F190" s="35"/>
    </row>
    <row r="191" spans="2:6" ht="15.75" customHeight="1" x14ac:dyDescent="0.2">
      <c r="B191" s="32"/>
      <c r="C191" s="33"/>
      <c r="F191" s="35"/>
    </row>
    <row r="192" spans="2:6" ht="15.75" customHeight="1" x14ac:dyDescent="0.2">
      <c r="B192" s="32"/>
      <c r="C192" s="33"/>
      <c r="F192" s="35"/>
    </row>
    <row r="193" spans="2:6" ht="15.75" customHeight="1" x14ac:dyDescent="0.2">
      <c r="B193" s="32"/>
      <c r="C193" s="33"/>
      <c r="F193" s="35"/>
    </row>
    <row r="194" spans="2:6" ht="15.75" customHeight="1" x14ac:dyDescent="0.2">
      <c r="B194" s="32"/>
      <c r="C194" s="33"/>
      <c r="F194" s="35"/>
    </row>
    <row r="195" spans="2:6" ht="15.75" customHeight="1" x14ac:dyDescent="0.2">
      <c r="B195" s="32"/>
      <c r="C195" s="33"/>
      <c r="F195" s="35"/>
    </row>
    <row r="196" spans="2:6" ht="15.75" customHeight="1" x14ac:dyDescent="0.2">
      <c r="B196" s="32"/>
      <c r="C196" s="33"/>
      <c r="F196" s="35"/>
    </row>
    <row r="197" spans="2:6" ht="15.75" customHeight="1" x14ac:dyDescent="0.2">
      <c r="B197" s="32"/>
      <c r="C197" s="33"/>
      <c r="F197" s="35"/>
    </row>
    <row r="198" spans="2:6" ht="15.75" customHeight="1" x14ac:dyDescent="0.2">
      <c r="B198" s="32"/>
      <c r="C198" s="33"/>
      <c r="F198" s="35"/>
    </row>
    <row r="199" spans="2:6" ht="15.75" customHeight="1" x14ac:dyDescent="0.2">
      <c r="B199" s="32"/>
      <c r="C199" s="33"/>
      <c r="F199" s="35"/>
    </row>
    <row r="200" spans="2:6" ht="15.75" customHeight="1" x14ac:dyDescent="0.2">
      <c r="B200" s="32"/>
      <c r="C200" s="33"/>
      <c r="F200" s="35"/>
    </row>
    <row r="201" spans="2:6" ht="15.75" customHeight="1" x14ac:dyDescent="0.2">
      <c r="B201" s="32"/>
      <c r="C201" s="33"/>
      <c r="F201" s="35"/>
    </row>
    <row r="202" spans="2:6" ht="15.75" customHeight="1" x14ac:dyDescent="0.2">
      <c r="B202" s="32"/>
      <c r="C202" s="33"/>
      <c r="F202" s="35"/>
    </row>
    <row r="203" spans="2:6" ht="15.75" customHeight="1" x14ac:dyDescent="0.2">
      <c r="B203" s="32"/>
      <c r="C203" s="33"/>
      <c r="F203" s="35"/>
    </row>
    <row r="204" spans="2:6" ht="15.75" customHeight="1" x14ac:dyDescent="0.2">
      <c r="B204" s="32"/>
      <c r="C204" s="33"/>
      <c r="F204" s="35"/>
    </row>
    <row r="205" spans="2:6" ht="15.75" customHeight="1" x14ac:dyDescent="0.2">
      <c r="B205" s="32"/>
      <c r="C205" s="33"/>
      <c r="F205" s="35"/>
    </row>
    <row r="206" spans="2:6" ht="15.75" customHeight="1" x14ac:dyDescent="0.2">
      <c r="B206" s="32"/>
      <c r="C206" s="33"/>
      <c r="F206" s="35"/>
    </row>
    <row r="207" spans="2:6" ht="15.75" customHeight="1" x14ac:dyDescent="0.2">
      <c r="B207" s="32"/>
      <c r="C207" s="33"/>
      <c r="F207" s="35"/>
    </row>
    <row r="208" spans="2:6" ht="15.75" customHeight="1" x14ac:dyDescent="0.2">
      <c r="B208" s="32"/>
      <c r="C208" s="33"/>
      <c r="F208" s="35"/>
    </row>
    <row r="209" spans="2:6" ht="15.75" customHeight="1" x14ac:dyDescent="0.2">
      <c r="B209" s="32"/>
      <c r="C209" s="33"/>
      <c r="F209" s="35"/>
    </row>
    <row r="210" spans="2:6" ht="15.75" customHeight="1" x14ac:dyDescent="0.2">
      <c r="B210" s="32"/>
      <c r="C210" s="33"/>
      <c r="F210" s="35"/>
    </row>
    <row r="211" spans="2:6" ht="15.75" customHeight="1" x14ac:dyDescent="0.2">
      <c r="B211" s="32"/>
      <c r="C211" s="33"/>
      <c r="F211" s="35"/>
    </row>
    <row r="212" spans="2:6" ht="15.75" customHeight="1" x14ac:dyDescent="0.2">
      <c r="B212" s="32"/>
      <c r="C212" s="33"/>
      <c r="F212" s="35"/>
    </row>
    <row r="213" spans="2:6" ht="15.75" customHeight="1" x14ac:dyDescent="0.2">
      <c r="B213" s="32"/>
      <c r="C213" s="33"/>
      <c r="F213" s="35"/>
    </row>
    <row r="214" spans="2:6" ht="15.75" customHeight="1" x14ac:dyDescent="0.2">
      <c r="B214" s="32"/>
      <c r="C214" s="33"/>
      <c r="F214" s="35"/>
    </row>
    <row r="215" spans="2:6" ht="15.75" customHeight="1" x14ac:dyDescent="0.2">
      <c r="B215" s="32"/>
      <c r="C215" s="33"/>
      <c r="F215" s="35"/>
    </row>
    <row r="216" spans="2:6" ht="15.75" customHeight="1" x14ac:dyDescent="0.2">
      <c r="B216" s="32"/>
      <c r="C216" s="33"/>
      <c r="F216" s="35"/>
    </row>
    <row r="217" spans="2:6" ht="15.75" customHeight="1" x14ac:dyDescent="0.2">
      <c r="B217" s="32"/>
      <c r="C217" s="33"/>
      <c r="F217" s="35"/>
    </row>
    <row r="218" spans="2:6" ht="15.75" customHeight="1" x14ac:dyDescent="0.2">
      <c r="B218" s="32"/>
      <c r="C218" s="33"/>
      <c r="F218" s="35"/>
    </row>
    <row r="219" spans="2:6" ht="15.75" customHeight="1" x14ac:dyDescent="0.2">
      <c r="B219" s="32"/>
      <c r="C219" s="33"/>
      <c r="F219" s="35"/>
    </row>
    <row r="220" spans="2:6" ht="15.75" customHeight="1" x14ac:dyDescent="0.2">
      <c r="B220" s="32"/>
      <c r="C220" s="33"/>
      <c r="F220" s="35"/>
    </row>
    <row r="221" spans="2:6" ht="15.75" customHeight="1" x14ac:dyDescent="0.2">
      <c r="B221" s="32"/>
      <c r="C221" s="33"/>
      <c r="F221" s="35"/>
    </row>
    <row r="222" spans="2:6" ht="15.75" customHeight="1" x14ac:dyDescent="0.2">
      <c r="B222" s="32"/>
      <c r="C222" s="33"/>
      <c r="F222" s="35"/>
    </row>
    <row r="223" spans="2:6" ht="15.75" customHeight="1" x14ac:dyDescent="0.2">
      <c r="B223" s="32"/>
      <c r="C223" s="33"/>
      <c r="F223" s="35"/>
    </row>
    <row r="224" spans="2:6" ht="15.75" customHeight="1" x14ac:dyDescent="0.2">
      <c r="B224" s="32"/>
      <c r="C224" s="33"/>
      <c r="F224" s="35"/>
    </row>
    <row r="225" spans="2:6" ht="15.75" customHeight="1" x14ac:dyDescent="0.2">
      <c r="B225" s="32"/>
      <c r="C225" s="33"/>
      <c r="F225" s="35"/>
    </row>
    <row r="226" spans="2:6" ht="15.75" customHeight="1" x14ac:dyDescent="0.2">
      <c r="B226" s="32"/>
      <c r="C226" s="33"/>
      <c r="F226" s="35"/>
    </row>
    <row r="227" spans="2:6" ht="15.75" customHeight="1" x14ac:dyDescent="0.2">
      <c r="B227" s="32"/>
      <c r="C227" s="33"/>
      <c r="F227" s="35"/>
    </row>
    <row r="228" spans="2:6" ht="15.75" customHeight="1" x14ac:dyDescent="0.2">
      <c r="B228" s="32"/>
      <c r="C228" s="33"/>
      <c r="F228" s="35"/>
    </row>
    <row r="229" spans="2:6" ht="15.75" customHeight="1" x14ac:dyDescent="0.2">
      <c r="B229" s="32"/>
      <c r="C229" s="33"/>
      <c r="F229" s="35"/>
    </row>
    <row r="230" spans="2:6" ht="15.75" customHeight="1" x14ac:dyDescent="0.2">
      <c r="B230" s="32"/>
      <c r="C230" s="33"/>
      <c r="F230" s="35"/>
    </row>
    <row r="231" spans="2:6" ht="15.75" customHeight="1" x14ac:dyDescent="0.2">
      <c r="B231" s="32"/>
      <c r="C231" s="33"/>
      <c r="F231" s="35"/>
    </row>
    <row r="232" spans="2:6" ht="15.75" customHeight="1" x14ac:dyDescent="0.2">
      <c r="B232" s="32"/>
      <c r="C232" s="33"/>
      <c r="F232" s="35"/>
    </row>
    <row r="233" spans="2:6" ht="15.75" customHeight="1" x14ac:dyDescent="0.2">
      <c r="B233" s="32"/>
      <c r="C233" s="33"/>
      <c r="F233" s="35"/>
    </row>
    <row r="234" spans="2:6" ht="15.75" customHeight="1" x14ac:dyDescent="0.2">
      <c r="B234" s="32"/>
      <c r="C234" s="33"/>
      <c r="F234" s="35"/>
    </row>
    <row r="235" spans="2:6" ht="15.75" customHeight="1" x14ac:dyDescent="0.2">
      <c r="B235" s="32"/>
      <c r="C235" s="33"/>
      <c r="F235" s="35"/>
    </row>
    <row r="236" spans="2:6" ht="15.75" customHeight="1" x14ac:dyDescent="0.2">
      <c r="B236" s="32"/>
      <c r="C236" s="33"/>
      <c r="F236" s="35"/>
    </row>
    <row r="237" spans="2:6" ht="15.75" customHeight="1" x14ac:dyDescent="0.2">
      <c r="B237" s="32"/>
      <c r="C237" s="33"/>
      <c r="F237" s="35"/>
    </row>
    <row r="238" spans="2:6" ht="15.75" customHeight="1" x14ac:dyDescent="0.2">
      <c r="B238" s="32"/>
      <c r="C238" s="33"/>
      <c r="F238" s="35"/>
    </row>
    <row r="239" spans="2:6" ht="15.75" customHeight="1" x14ac:dyDescent="0.2">
      <c r="B239" s="32"/>
      <c r="C239" s="33"/>
      <c r="F239" s="35"/>
    </row>
    <row r="240" spans="2:6" ht="15.75" customHeight="1" x14ac:dyDescent="0.2">
      <c r="B240" s="32"/>
      <c r="C240" s="33"/>
      <c r="F240" s="35"/>
    </row>
    <row r="241" spans="2:6" ht="15.75" customHeight="1" x14ac:dyDescent="0.2">
      <c r="B241" s="32"/>
      <c r="C241" s="33"/>
      <c r="F241" s="35"/>
    </row>
    <row r="242" spans="2:6" ht="15.75" customHeight="1" x14ac:dyDescent="0.2">
      <c r="B242" s="32"/>
      <c r="C242" s="33"/>
      <c r="F242" s="35"/>
    </row>
    <row r="243" spans="2:6" ht="15.75" customHeight="1" x14ac:dyDescent="0.2">
      <c r="B243" s="32"/>
      <c r="C243" s="33"/>
      <c r="F243" s="35"/>
    </row>
    <row r="244" spans="2:6" ht="15.75" customHeight="1" x14ac:dyDescent="0.2">
      <c r="B244" s="32"/>
      <c r="C244" s="33"/>
      <c r="F244" s="35"/>
    </row>
    <row r="245" spans="2:6" ht="15.75" customHeight="1" x14ac:dyDescent="0.2">
      <c r="B245" s="32"/>
      <c r="C245" s="33"/>
      <c r="F245" s="35"/>
    </row>
    <row r="246" spans="2:6" ht="15.75" customHeight="1" x14ac:dyDescent="0.2">
      <c r="B246" s="32"/>
      <c r="C246" s="33"/>
      <c r="F246" s="35"/>
    </row>
    <row r="247" spans="2:6" ht="15.75" customHeight="1" x14ac:dyDescent="0.2">
      <c r="B247" s="32"/>
      <c r="C247" s="33"/>
      <c r="F247" s="35"/>
    </row>
    <row r="248" spans="2:6" ht="15.75" customHeight="1" x14ac:dyDescent="0.2">
      <c r="B248" s="32"/>
      <c r="C248" s="33"/>
      <c r="F248" s="35"/>
    </row>
    <row r="249" spans="2:6" ht="15.75" customHeight="1" x14ac:dyDescent="0.2">
      <c r="B249" s="32"/>
      <c r="C249" s="33"/>
      <c r="F249" s="35"/>
    </row>
    <row r="250" spans="2:6" ht="15.75" customHeight="1" x14ac:dyDescent="0.2">
      <c r="B250" s="32"/>
      <c r="C250" s="33"/>
      <c r="F250" s="35"/>
    </row>
    <row r="251" spans="2:6" ht="15.75" customHeight="1" x14ac:dyDescent="0.2">
      <c r="B251" s="32"/>
      <c r="C251" s="33"/>
      <c r="F251" s="35"/>
    </row>
    <row r="252" spans="2:6" ht="15.75" customHeight="1" x14ac:dyDescent="0.2">
      <c r="B252" s="32"/>
      <c r="C252" s="33"/>
      <c r="F252" s="35"/>
    </row>
    <row r="253" spans="2:6" ht="15.75" customHeight="1" x14ac:dyDescent="0.2">
      <c r="B253" s="32"/>
      <c r="C253" s="33"/>
      <c r="F253" s="35"/>
    </row>
    <row r="254" spans="2:6" ht="15.75" customHeight="1" x14ac:dyDescent="0.2">
      <c r="B254" s="32"/>
      <c r="C254" s="33"/>
      <c r="F254" s="35"/>
    </row>
    <row r="255" spans="2:6" ht="15.75" customHeight="1" x14ac:dyDescent="0.2">
      <c r="B255" s="32"/>
      <c r="C255" s="33"/>
      <c r="F255" s="35"/>
    </row>
    <row r="256" spans="2:6" ht="15.75" customHeight="1" x14ac:dyDescent="0.2">
      <c r="B256" s="32"/>
      <c r="C256" s="33"/>
      <c r="F256" s="35"/>
    </row>
    <row r="257" spans="2:6" ht="15.75" customHeight="1" x14ac:dyDescent="0.2">
      <c r="B257" s="32"/>
      <c r="C257" s="33"/>
      <c r="F257" s="35"/>
    </row>
    <row r="258" spans="2:6" ht="15.75" customHeight="1" x14ac:dyDescent="0.2">
      <c r="B258" s="32"/>
      <c r="C258" s="33"/>
      <c r="F258" s="35"/>
    </row>
    <row r="259" spans="2:6" ht="15.75" customHeight="1" x14ac:dyDescent="0.2">
      <c r="B259" s="32"/>
      <c r="C259" s="33"/>
      <c r="F259" s="35"/>
    </row>
    <row r="260" spans="2:6" ht="15.75" customHeight="1" x14ac:dyDescent="0.2">
      <c r="B260" s="32"/>
      <c r="C260" s="33"/>
      <c r="F260" s="35"/>
    </row>
    <row r="261" spans="2:6" ht="15.75" customHeight="1" x14ac:dyDescent="0.2">
      <c r="B261" s="32"/>
      <c r="C261" s="33"/>
      <c r="F261" s="35"/>
    </row>
    <row r="262" spans="2:6" ht="15.75" customHeight="1" x14ac:dyDescent="0.2">
      <c r="B262" s="32"/>
      <c r="C262" s="33"/>
      <c r="F262" s="35"/>
    </row>
    <row r="263" spans="2:6" ht="15.75" customHeight="1" x14ac:dyDescent="0.2">
      <c r="B263" s="32"/>
      <c r="C263" s="33"/>
      <c r="F263" s="35"/>
    </row>
    <row r="264" spans="2:6" ht="15.75" customHeight="1" x14ac:dyDescent="0.2">
      <c r="B264" s="32"/>
      <c r="C264" s="33"/>
      <c r="F264" s="35"/>
    </row>
    <row r="265" spans="2:6" ht="15.75" customHeight="1" x14ac:dyDescent="0.2">
      <c r="B265" s="32"/>
      <c r="C265" s="33"/>
      <c r="F265" s="35"/>
    </row>
    <row r="266" spans="2:6" ht="15.75" customHeight="1" x14ac:dyDescent="0.2">
      <c r="B266" s="32"/>
      <c r="C266" s="33"/>
      <c r="F266" s="35"/>
    </row>
    <row r="267" spans="2:6" ht="15.75" customHeight="1" x14ac:dyDescent="0.2">
      <c r="B267" s="32"/>
      <c r="C267" s="33"/>
      <c r="F267" s="35"/>
    </row>
    <row r="268" spans="2:6" ht="15.75" customHeight="1" x14ac:dyDescent="0.2">
      <c r="B268" s="32"/>
      <c r="C268" s="33"/>
      <c r="F268" s="35"/>
    </row>
    <row r="269" spans="2:6" ht="15.75" customHeight="1" x14ac:dyDescent="0.2">
      <c r="B269" s="32"/>
      <c r="C269" s="33"/>
      <c r="F269" s="35"/>
    </row>
    <row r="270" spans="2:6" ht="15.75" customHeight="1" x14ac:dyDescent="0.2">
      <c r="B270" s="32"/>
      <c r="C270" s="33"/>
      <c r="F270" s="35"/>
    </row>
    <row r="271" spans="2:6" ht="15.75" customHeight="1" x14ac:dyDescent="0.2">
      <c r="B271" s="32"/>
      <c r="C271" s="33"/>
      <c r="F271" s="35"/>
    </row>
    <row r="272" spans="2:6" ht="15.75" customHeight="1" x14ac:dyDescent="0.2">
      <c r="B272" s="32"/>
      <c r="C272" s="33"/>
      <c r="F272" s="35"/>
    </row>
    <row r="273" spans="2:6" ht="15.75" customHeight="1" x14ac:dyDescent="0.2">
      <c r="B273" s="32"/>
      <c r="C273" s="33"/>
      <c r="F273" s="35"/>
    </row>
    <row r="274" spans="2:6" ht="15.75" customHeight="1" x14ac:dyDescent="0.2">
      <c r="B274" s="32"/>
      <c r="C274" s="33"/>
      <c r="F274" s="35"/>
    </row>
    <row r="275" spans="2:6" ht="15.75" customHeight="1" x14ac:dyDescent="0.2">
      <c r="B275" s="32"/>
      <c r="C275" s="33"/>
      <c r="F275" s="35"/>
    </row>
    <row r="276" spans="2:6" ht="15.75" customHeight="1" x14ac:dyDescent="0.2">
      <c r="B276" s="32"/>
      <c r="C276" s="33"/>
      <c r="F276" s="35"/>
    </row>
    <row r="277" spans="2:6" ht="15.75" customHeight="1" x14ac:dyDescent="0.2">
      <c r="B277" s="32"/>
      <c r="C277" s="33"/>
      <c r="F277" s="35"/>
    </row>
    <row r="278" spans="2:6" ht="15.75" customHeight="1" x14ac:dyDescent="0.2">
      <c r="B278" s="32"/>
      <c r="C278" s="33"/>
      <c r="F278" s="35"/>
    </row>
    <row r="279" spans="2:6" ht="15.75" customHeight="1" x14ac:dyDescent="0.2">
      <c r="B279" s="32"/>
      <c r="C279" s="33"/>
      <c r="F279" s="35"/>
    </row>
    <row r="280" spans="2:6" ht="15.75" customHeight="1" x14ac:dyDescent="0.2">
      <c r="B280" s="32"/>
      <c r="C280" s="33"/>
      <c r="F280" s="35"/>
    </row>
    <row r="281" spans="2:6" ht="15.75" customHeight="1" x14ac:dyDescent="0.2">
      <c r="B281" s="32"/>
      <c r="C281" s="33"/>
      <c r="F281" s="35"/>
    </row>
    <row r="282" spans="2:6" ht="15.75" customHeight="1" x14ac:dyDescent="0.2">
      <c r="B282" s="32"/>
      <c r="C282" s="33"/>
      <c r="F282" s="35"/>
    </row>
    <row r="283" spans="2:6" ht="15.75" customHeight="1" x14ac:dyDescent="0.2">
      <c r="B283" s="32"/>
      <c r="C283" s="33"/>
      <c r="F283" s="35"/>
    </row>
    <row r="284" spans="2:6" ht="15.75" customHeight="1" x14ac:dyDescent="0.2">
      <c r="B284" s="32"/>
      <c r="C284" s="33"/>
      <c r="F284" s="35"/>
    </row>
    <row r="285" spans="2:6" ht="15.75" customHeight="1" x14ac:dyDescent="0.2">
      <c r="B285" s="32"/>
      <c r="C285" s="33"/>
      <c r="F285" s="35"/>
    </row>
    <row r="286" spans="2:6" ht="15.75" customHeight="1" x14ac:dyDescent="0.2">
      <c r="B286" s="32"/>
      <c r="C286" s="33"/>
      <c r="F286" s="35"/>
    </row>
    <row r="287" spans="2:6" ht="15.75" customHeight="1" x14ac:dyDescent="0.2">
      <c r="B287" s="32"/>
      <c r="C287" s="33"/>
      <c r="F287" s="35"/>
    </row>
    <row r="288" spans="2:6" ht="15.75" customHeight="1" x14ac:dyDescent="0.2">
      <c r="B288" s="32"/>
      <c r="C288" s="33"/>
      <c r="F288" s="35"/>
    </row>
    <row r="289" spans="2:6" ht="15.75" customHeight="1" x14ac:dyDescent="0.2">
      <c r="B289" s="32"/>
      <c r="C289" s="33"/>
      <c r="F289" s="35"/>
    </row>
    <row r="290" spans="2:6" ht="15.75" customHeight="1" x14ac:dyDescent="0.2">
      <c r="B290" s="32"/>
      <c r="C290" s="33"/>
      <c r="F290" s="35"/>
    </row>
    <row r="291" spans="2:6" ht="15.75" customHeight="1" x14ac:dyDescent="0.2">
      <c r="B291" s="32"/>
      <c r="C291" s="33"/>
      <c r="F291" s="35"/>
    </row>
    <row r="292" spans="2:6" ht="15.75" customHeight="1" x14ac:dyDescent="0.2">
      <c r="B292" s="32"/>
      <c r="C292" s="33"/>
      <c r="F292" s="35"/>
    </row>
    <row r="293" spans="2:6" ht="15.75" customHeight="1" x14ac:dyDescent="0.2">
      <c r="B293" s="32"/>
      <c r="C293" s="33"/>
      <c r="F293" s="35"/>
    </row>
    <row r="294" spans="2:6" ht="15.75" customHeight="1" x14ac:dyDescent="0.2">
      <c r="B294" s="32"/>
      <c r="C294" s="33"/>
      <c r="F294" s="35"/>
    </row>
    <row r="295" spans="2:6" ht="15.75" customHeight="1" x14ac:dyDescent="0.2">
      <c r="B295" s="32"/>
      <c r="C295" s="33"/>
      <c r="F295" s="35"/>
    </row>
    <row r="296" spans="2:6" ht="15.75" customHeight="1" x14ac:dyDescent="0.2">
      <c r="B296" s="32"/>
      <c r="C296" s="33"/>
      <c r="F296" s="35"/>
    </row>
    <row r="297" spans="2:6" ht="15.75" customHeight="1" x14ac:dyDescent="0.2">
      <c r="B297" s="32"/>
      <c r="C297" s="33"/>
      <c r="F297" s="35"/>
    </row>
    <row r="298" spans="2:6" ht="15.75" customHeight="1" x14ac:dyDescent="0.2">
      <c r="B298" s="32"/>
      <c r="C298" s="33"/>
      <c r="F298" s="35"/>
    </row>
    <row r="299" spans="2:6" ht="15.75" customHeight="1" x14ac:dyDescent="0.2">
      <c r="B299" s="32"/>
      <c r="C299" s="33"/>
      <c r="F299" s="35"/>
    </row>
    <row r="300" spans="2:6" ht="15.75" customHeight="1" x14ac:dyDescent="0.2">
      <c r="B300" s="32"/>
      <c r="C300" s="33"/>
      <c r="F300" s="35"/>
    </row>
    <row r="301" spans="2:6" ht="15.75" customHeight="1" x14ac:dyDescent="0.2">
      <c r="B301" s="32"/>
      <c r="C301" s="33"/>
      <c r="F301" s="35"/>
    </row>
    <row r="302" spans="2:6" ht="15.75" customHeight="1" x14ac:dyDescent="0.2">
      <c r="B302" s="32"/>
      <c r="C302" s="33"/>
      <c r="F302" s="35"/>
    </row>
    <row r="303" spans="2:6" ht="15.75" customHeight="1" x14ac:dyDescent="0.2">
      <c r="B303" s="32"/>
      <c r="C303" s="33"/>
      <c r="F303" s="35"/>
    </row>
    <row r="304" spans="2:6" ht="15.75" customHeight="1" x14ac:dyDescent="0.2">
      <c r="B304" s="32"/>
      <c r="C304" s="33"/>
      <c r="F304" s="35"/>
    </row>
    <row r="305" spans="2:6" ht="15.75" customHeight="1" x14ac:dyDescent="0.2">
      <c r="B305" s="32"/>
      <c r="C305" s="33"/>
      <c r="F305" s="35"/>
    </row>
    <row r="306" spans="2:6" ht="15.75" customHeight="1" x14ac:dyDescent="0.2">
      <c r="B306" s="32"/>
      <c r="C306" s="33"/>
      <c r="F306" s="35"/>
    </row>
    <row r="307" spans="2:6" ht="15.75" customHeight="1" x14ac:dyDescent="0.2">
      <c r="B307" s="32"/>
      <c r="C307" s="33"/>
      <c r="F307" s="35"/>
    </row>
    <row r="308" spans="2:6" ht="15.75" customHeight="1" x14ac:dyDescent="0.2">
      <c r="B308" s="32"/>
      <c r="C308" s="33"/>
      <c r="F308" s="35"/>
    </row>
    <row r="309" spans="2:6" ht="15.75" customHeight="1" x14ac:dyDescent="0.2">
      <c r="B309" s="32"/>
      <c r="C309" s="33"/>
      <c r="F309" s="35"/>
    </row>
    <row r="310" spans="2:6" ht="15.75" customHeight="1" x14ac:dyDescent="0.2">
      <c r="B310" s="32"/>
      <c r="C310" s="33"/>
      <c r="F310" s="35"/>
    </row>
    <row r="311" spans="2:6" ht="15.75" customHeight="1" x14ac:dyDescent="0.2">
      <c r="B311" s="32"/>
      <c r="C311" s="33"/>
      <c r="F311" s="35"/>
    </row>
    <row r="312" spans="2:6" ht="15.75" customHeight="1" x14ac:dyDescent="0.2">
      <c r="B312" s="32"/>
      <c r="C312" s="33"/>
      <c r="F312" s="35"/>
    </row>
    <row r="313" spans="2:6" ht="15.75" customHeight="1" x14ac:dyDescent="0.2">
      <c r="B313" s="32"/>
      <c r="C313" s="33"/>
      <c r="F313" s="35"/>
    </row>
    <row r="314" spans="2:6" ht="15.75" customHeight="1" x14ac:dyDescent="0.2">
      <c r="B314" s="32"/>
      <c r="C314" s="33"/>
      <c r="F314" s="35"/>
    </row>
    <row r="315" spans="2:6" ht="15.75" customHeight="1" x14ac:dyDescent="0.2">
      <c r="B315" s="32"/>
      <c r="C315" s="33"/>
      <c r="F315" s="35"/>
    </row>
    <row r="316" spans="2:6" ht="15.75" customHeight="1" x14ac:dyDescent="0.2">
      <c r="B316" s="32"/>
      <c r="C316" s="33"/>
      <c r="F316" s="35"/>
    </row>
    <row r="317" spans="2:6" ht="15.75" customHeight="1" x14ac:dyDescent="0.2">
      <c r="B317" s="32"/>
      <c r="C317" s="33"/>
      <c r="F317" s="35"/>
    </row>
    <row r="318" spans="2:6" ht="15.75" customHeight="1" x14ac:dyDescent="0.2">
      <c r="B318" s="32"/>
      <c r="C318" s="33"/>
      <c r="F318" s="35"/>
    </row>
    <row r="319" spans="2:6" ht="15.75" customHeight="1" x14ac:dyDescent="0.2">
      <c r="B319" s="32"/>
      <c r="C319" s="33"/>
      <c r="F319" s="35"/>
    </row>
    <row r="320" spans="2:6" ht="15.75" customHeight="1" x14ac:dyDescent="0.2">
      <c r="B320" s="32"/>
      <c r="C320" s="33"/>
      <c r="F320" s="35"/>
    </row>
    <row r="321" spans="2:6" ht="15.75" customHeight="1" x14ac:dyDescent="0.2">
      <c r="B321" s="32"/>
      <c r="C321" s="33"/>
      <c r="F321" s="35"/>
    </row>
    <row r="322" spans="2:6" ht="15.75" customHeight="1" x14ac:dyDescent="0.2">
      <c r="B322" s="32"/>
      <c r="C322" s="33"/>
      <c r="F322" s="35"/>
    </row>
    <row r="323" spans="2:6" ht="15.75" customHeight="1" x14ac:dyDescent="0.2">
      <c r="B323" s="32"/>
      <c r="C323" s="33"/>
      <c r="F323" s="35"/>
    </row>
    <row r="324" spans="2:6" ht="15.75" customHeight="1" x14ac:dyDescent="0.2">
      <c r="B324" s="32"/>
      <c r="C324" s="33"/>
      <c r="F324" s="35"/>
    </row>
    <row r="325" spans="2:6" ht="15.75" customHeight="1" x14ac:dyDescent="0.2">
      <c r="B325" s="32"/>
      <c r="C325" s="33"/>
      <c r="F325" s="35"/>
    </row>
    <row r="326" spans="2:6" ht="15.75" customHeight="1" x14ac:dyDescent="0.2">
      <c r="B326" s="32"/>
      <c r="C326" s="33"/>
      <c r="F326" s="35"/>
    </row>
    <row r="327" spans="2:6" ht="15.75" customHeight="1" x14ac:dyDescent="0.2">
      <c r="B327" s="32"/>
      <c r="C327" s="33"/>
      <c r="F327" s="35"/>
    </row>
    <row r="328" spans="2:6" ht="15.75" customHeight="1" x14ac:dyDescent="0.2">
      <c r="B328" s="32"/>
      <c r="C328" s="33"/>
      <c r="F328" s="35"/>
    </row>
    <row r="329" spans="2:6" ht="15.75" customHeight="1" x14ac:dyDescent="0.2">
      <c r="B329" s="32"/>
      <c r="C329" s="33"/>
      <c r="F329" s="35"/>
    </row>
    <row r="330" spans="2:6" ht="15.75" customHeight="1" x14ac:dyDescent="0.2">
      <c r="B330" s="32"/>
      <c r="C330" s="33"/>
      <c r="F330" s="35"/>
    </row>
    <row r="331" spans="2:6" ht="15.75" customHeight="1" x14ac:dyDescent="0.2">
      <c r="B331" s="32"/>
      <c r="C331" s="33"/>
      <c r="F331" s="35"/>
    </row>
    <row r="332" spans="2:6" ht="15.75" customHeight="1" x14ac:dyDescent="0.2">
      <c r="B332" s="32"/>
      <c r="C332" s="33"/>
      <c r="F332" s="35"/>
    </row>
    <row r="333" spans="2:6" ht="15.75" customHeight="1" x14ac:dyDescent="0.2">
      <c r="B333" s="32"/>
      <c r="C333" s="33"/>
      <c r="F333" s="35"/>
    </row>
    <row r="334" spans="2:6" ht="15.75" customHeight="1" x14ac:dyDescent="0.2">
      <c r="B334" s="32"/>
      <c r="C334" s="33"/>
      <c r="F334" s="35"/>
    </row>
    <row r="335" spans="2:6" ht="15.75" customHeight="1" x14ac:dyDescent="0.2">
      <c r="B335" s="32"/>
      <c r="C335" s="33"/>
      <c r="F335" s="35"/>
    </row>
    <row r="336" spans="2:6" ht="15.75" customHeight="1" x14ac:dyDescent="0.2">
      <c r="B336" s="32"/>
      <c r="C336" s="33"/>
      <c r="F336" s="35"/>
    </row>
    <row r="337" spans="2:6" ht="15.75" customHeight="1" x14ac:dyDescent="0.2">
      <c r="B337" s="32"/>
      <c r="C337" s="33"/>
      <c r="F337" s="35"/>
    </row>
    <row r="338" spans="2:6" ht="15.75" customHeight="1" x14ac:dyDescent="0.2">
      <c r="B338" s="32"/>
      <c r="C338" s="33"/>
      <c r="F338" s="35"/>
    </row>
    <row r="339" spans="2:6" ht="15.75" customHeight="1" x14ac:dyDescent="0.2">
      <c r="B339" s="32"/>
      <c r="C339" s="33"/>
      <c r="F339" s="35"/>
    </row>
    <row r="340" spans="2:6" ht="15.75" customHeight="1" x14ac:dyDescent="0.2">
      <c r="B340" s="32"/>
      <c r="C340" s="33"/>
      <c r="F340" s="35"/>
    </row>
    <row r="341" spans="2:6" ht="15.75" customHeight="1" x14ac:dyDescent="0.2">
      <c r="B341" s="32"/>
      <c r="C341" s="33"/>
      <c r="F341" s="35"/>
    </row>
    <row r="342" spans="2:6" ht="15.75" customHeight="1" x14ac:dyDescent="0.2">
      <c r="B342" s="32"/>
      <c r="C342" s="33"/>
      <c r="F342" s="35"/>
    </row>
    <row r="343" spans="2:6" ht="15.75" customHeight="1" x14ac:dyDescent="0.2">
      <c r="B343" s="32"/>
      <c r="C343" s="33"/>
      <c r="F343" s="35"/>
    </row>
    <row r="344" spans="2:6" ht="15.75" customHeight="1" x14ac:dyDescent="0.2">
      <c r="B344" s="32"/>
      <c r="C344" s="33"/>
      <c r="F344" s="35"/>
    </row>
    <row r="345" spans="2:6" ht="15.75" customHeight="1" x14ac:dyDescent="0.2">
      <c r="B345" s="32"/>
      <c r="C345" s="33"/>
      <c r="F345" s="35"/>
    </row>
    <row r="346" spans="2:6" ht="15.75" customHeight="1" x14ac:dyDescent="0.2">
      <c r="B346" s="32"/>
      <c r="C346" s="33"/>
      <c r="F346" s="35"/>
    </row>
    <row r="347" spans="2:6" ht="15.75" customHeight="1" x14ac:dyDescent="0.2">
      <c r="B347" s="32"/>
      <c r="C347" s="33"/>
      <c r="F347" s="35"/>
    </row>
    <row r="348" spans="2:6" ht="15.75" customHeight="1" x14ac:dyDescent="0.2">
      <c r="B348" s="32"/>
      <c r="C348" s="33"/>
      <c r="F348" s="35"/>
    </row>
    <row r="349" spans="2:6" ht="15.75" customHeight="1" x14ac:dyDescent="0.2">
      <c r="B349" s="32"/>
      <c r="C349" s="33"/>
      <c r="F349" s="35"/>
    </row>
    <row r="350" spans="2:6" ht="15.75" customHeight="1" x14ac:dyDescent="0.2">
      <c r="B350" s="32"/>
      <c r="C350" s="33"/>
      <c r="F350" s="35"/>
    </row>
    <row r="351" spans="2:6" ht="15.75" customHeight="1" x14ac:dyDescent="0.2">
      <c r="B351" s="32"/>
      <c r="C351" s="33"/>
      <c r="F351" s="35"/>
    </row>
    <row r="352" spans="2:6" ht="15.75" customHeight="1" x14ac:dyDescent="0.2">
      <c r="B352" s="32"/>
      <c r="C352" s="33"/>
      <c r="F352" s="35"/>
    </row>
    <row r="353" spans="2:6" ht="15.75" customHeight="1" x14ac:dyDescent="0.2">
      <c r="B353" s="32"/>
      <c r="C353" s="33"/>
      <c r="F353" s="35"/>
    </row>
    <row r="354" spans="2:6" ht="15.75" customHeight="1" x14ac:dyDescent="0.2">
      <c r="B354" s="32"/>
      <c r="C354" s="33"/>
      <c r="F354" s="35"/>
    </row>
    <row r="355" spans="2:6" ht="15.75" customHeight="1" x14ac:dyDescent="0.2">
      <c r="B355" s="32"/>
      <c r="C355" s="33"/>
      <c r="F355" s="35"/>
    </row>
    <row r="356" spans="2:6" ht="15.75" customHeight="1" x14ac:dyDescent="0.2">
      <c r="B356" s="32"/>
      <c r="C356" s="33"/>
      <c r="F356" s="35"/>
    </row>
    <row r="357" spans="2:6" ht="15.75" customHeight="1" x14ac:dyDescent="0.2">
      <c r="B357" s="32"/>
      <c r="C357" s="33"/>
      <c r="F357" s="35"/>
    </row>
    <row r="358" spans="2:6" ht="15.75" customHeight="1" x14ac:dyDescent="0.2">
      <c r="B358" s="32"/>
      <c r="C358" s="33"/>
      <c r="F358" s="35"/>
    </row>
    <row r="359" spans="2:6" ht="15.75" customHeight="1" x14ac:dyDescent="0.2">
      <c r="B359" s="32"/>
      <c r="C359" s="33"/>
      <c r="F359" s="35"/>
    </row>
    <row r="360" spans="2:6" ht="15.75" customHeight="1" x14ac:dyDescent="0.2">
      <c r="B360" s="32"/>
      <c r="C360" s="33"/>
      <c r="F360" s="35"/>
    </row>
    <row r="361" spans="2:6" ht="15.75" customHeight="1" x14ac:dyDescent="0.2">
      <c r="B361" s="32"/>
      <c r="C361" s="33"/>
      <c r="F361" s="35"/>
    </row>
    <row r="362" spans="2:6" ht="15.75" customHeight="1" x14ac:dyDescent="0.2">
      <c r="B362" s="32"/>
      <c r="C362" s="33"/>
      <c r="F362" s="35"/>
    </row>
    <row r="363" spans="2:6" ht="15.75" customHeight="1" x14ac:dyDescent="0.2">
      <c r="B363" s="32"/>
      <c r="C363" s="33"/>
      <c r="F363" s="35"/>
    </row>
    <row r="364" spans="2:6" ht="15.75" customHeight="1" x14ac:dyDescent="0.2">
      <c r="B364" s="32"/>
      <c r="C364" s="33"/>
      <c r="F364" s="35"/>
    </row>
    <row r="365" spans="2:6" ht="15.75" customHeight="1" x14ac:dyDescent="0.2">
      <c r="B365" s="32"/>
      <c r="C365" s="33"/>
      <c r="F365" s="35"/>
    </row>
    <row r="366" spans="2:6" ht="15.75" customHeight="1" x14ac:dyDescent="0.2">
      <c r="B366" s="32"/>
      <c r="C366" s="33"/>
      <c r="F366" s="35"/>
    </row>
    <row r="367" spans="2:6" ht="15.75" customHeight="1" x14ac:dyDescent="0.2">
      <c r="B367" s="32"/>
      <c r="C367" s="33"/>
      <c r="F367" s="35"/>
    </row>
    <row r="368" spans="2:6" ht="15.75" customHeight="1" x14ac:dyDescent="0.2">
      <c r="B368" s="32"/>
      <c r="C368" s="33"/>
      <c r="F368" s="35"/>
    </row>
    <row r="369" spans="2:6" ht="15.75" customHeight="1" x14ac:dyDescent="0.2">
      <c r="B369" s="32"/>
      <c r="C369" s="33"/>
      <c r="F369" s="35"/>
    </row>
    <row r="370" spans="2:6" ht="15.75" customHeight="1" x14ac:dyDescent="0.2">
      <c r="B370" s="32"/>
      <c r="C370" s="33"/>
      <c r="F370" s="35"/>
    </row>
    <row r="371" spans="2:6" ht="15.75" customHeight="1" x14ac:dyDescent="0.2">
      <c r="B371" s="32"/>
      <c r="C371" s="33"/>
      <c r="F371" s="35"/>
    </row>
    <row r="372" spans="2:6" ht="15.75" customHeight="1" x14ac:dyDescent="0.2">
      <c r="B372" s="32"/>
      <c r="C372" s="33"/>
      <c r="F372" s="35"/>
    </row>
    <row r="373" spans="2:6" ht="15.75" customHeight="1" x14ac:dyDescent="0.2">
      <c r="B373" s="32"/>
      <c r="C373" s="33"/>
      <c r="F373" s="35"/>
    </row>
    <row r="374" spans="2:6" ht="15.75" customHeight="1" x14ac:dyDescent="0.2">
      <c r="B374" s="32"/>
      <c r="C374" s="33"/>
      <c r="F374" s="35"/>
    </row>
    <row r="375" spans="2:6" ht="15.75" customHeight="1" x14ac:dyDescent="0.2">
      <c r="B375" s="32"/>
      <c r="C375" s="33"/>
      <c r="F375" s="35"/>
    </row>
    <row r="376" spans="2:6" ht="15.75" customHeight="1" x14ac:dyDescent="0.2">
      <c r="B376" s="32"/>
      <c r="C376" s="33"/>
      <c r="F376" s="35"/>
    </row>
    <row r="377" spans="2:6" ht="15.75" customHeight="1" x14ac:dyDescent="0.2">
      <c r="B377" s="32"/>
      <c r="C377" s="33"/>
      <c r="F377" s="35"/>
    </row>
    <row r="378" spans="2:6" ht="15.75" customHeight="1" x14ac:dyDescent="0.2">
      <c r="B378" s="32"/>
      <c r="C378" s="33"/>
      <c r="F378" s="35"/>
    </row>
    <row r="379" spans="2:6" ht="15.75" customHeight="1" x14ac:dyDescent="0.2">
      <c r="B379" s="32"/>
      <c r="C379" s="33"/>
      <c r="F379" s="35"/>
    </row>
    <row r="380" spans="2:6" ht="15.75" customHeight="1" x14ac:dyDescent="0.2">
      <c r="B380" s="32"/>
      <c r="C380" s="33"/>
      <c r="F380" s="35"/>
    </row>
    <row r="381" spans="2:6" ht="15.75" customHeight="1" x14ac:dyDescent="0.2">
      <c r="B381" s="32"/>
      <c r="C381" s="33"/>
      <c r="F381" s="35"/>
    </row>
    <row r="382" spans="2:6" ht="15.75" customHeight="1" x14ac:dyDescent="0.2">
      <c r="B382" s="32"/>
      <c r="C382" s="33"/>
      <c r="F382" s="35"/>
    </row>
    <row r="383" spans="2:6" ht="15.75" customHeight="1" x14ac:dyDescent="0.2">
      <c r="B383" s="32"/>
      <c r="C383" s="33"/>
      <c r="F383" s="35"/>
    </row>
    <row r="384" spans="2:6" ht="15.75" customHeight="1" x14ac:dyDescent="0.2">
      <c r="B384" s="32"/>
      <c r="C384" s="33"/>
      <c r="F384" s="35"/>
    </row>
    <row r="385" spans="2:6" ht="15.75" customHeight="1" x14ac:dyDescent="0.2">
      <c r="B385" s="32"/>
      <c r="C385" s="33"/>
      <c r="F385" s="35"/>
    </row>
    <row r="386" spans="2:6" ht="15.75" customHeight="1" x14ac:dyDescent="0.2">
      <c r="B386" s="32"/>
      <c r="C386" s="33"/>
      <c r="F386" s="35"/>
    </row>
    <row r="387" spans="2:6" ht="15.75" customHeight="1" x14ac:dyDescent="0.2">
      <c r="B387" s="32"/>
      <c r="C387" s="33"/>
      <c r="F387" s="35"/>
    </row>
    <row r="388" spans="2:6" ht="15.75" customHeight="1" x14ac:dyDescent="0.2">
      <c r="B388" s="32"/>
      <c r="C388" s="33"/>
      <c r="F388" s="35"/>
    </row>
    <row r="389" spans="2:6" ht="15.75" customHeight="1" x14ac:dyDescent="0.2">
      <c r="B389" s="32"/>
      <c r="C389" s="33"/>
      <c r="F389" s="35"/>
    </row>
    <row r="390" spans="2:6" ht="15.75" customHeight="1" x14ac:dyDescent="0.2">
      <c r="B390" s="32"/>
      <c r="C390" s="33"/>
      <c r="F390" s="35"/>
    </row>
    <row r="391" spans="2:6" ht="15.75" customHeight="1" x14ac:dyDescent="0.2">
      <c r="B391" s="32"/>
      <c r="C391" s="33"/>
      <c r="F391" s="35"/>
    </row>
    <row r="392" spans="2:6" ht="15.75" customHeight="1" x14ac:dyDescent="0.2">
      <c r="B392" s="32"/>
      <c r="C392" s="33"/>
      <c r="F392" s="35"/>
    </row>
    <row r="393" spans="2:6" ht="15.75" customHeight="1" x14ac:dyDescent="0.2">
      <c r="B393" s="32"/>
      <c r="C393" s="33"/>
      <c r="F393" s="35"/>
    </row>
    <row r="394" spans="2:6" ht="15.75" customHeight="1" x14ac:dyDescent="0.2">
      <c r="B394" s="32"/>
      <c r="C394" s="33"/>
      <c r="F394" s="35"/>
    </row>
    <row r="395" spans="2:6" ht="15.75" customHeight="1" x14ac:dyDescent="0.2">
      <c r="B395" s="32"/>
      <c r="C395" s="33"/>
      <c r="F395" s="35"/>
    </row>
    <row r="396" spans="2:6" ht="15.75" customHeight="1" x14ac:dyDescent="0.2">
      <c r="B396" s="32"/>
      <c r="C396" s="33"/>
      <c r="F396" s="35"/>
    </row>
    <row r="397" spans="2:6" ht="15.75" customHeight="1" x14ac:dyDescent="0.2">
      <c r="B397" s="32"/>
      <c r="C397" s="33"/>
      <c r="F397" s="35"/>
    </row>
    <row r="398" spans="2:6" ht="15.75" customHeight="1" x14ac:dyDescent="0.2">
      <c r="B398" s="32"/>
      <c r="C398" s="33"/>
      <c r="F398" s="35"/>
    </row>
    <row r="399" spans="2:6" ht="15.75" customHeight="1" x14ac:dyDescent="0.2">
      <c r="B399" s="32"/>
      <c r="C399" s="33"/>
      <c r="F399" s="35"/>
    </row>
    <row r="400" spans="2:6" ht="15.75" customHeight="1" x14ac:dyDescent="0.2">
      <c r="B400" s="32"/>
      <c r="C400" s="33"/>
      <c r="F400" s="35"/>
    </row>
    <row r="401" spans="2:6" ht="15.75" customHeight="1" x14ac:dyDescent="0.2">
      <c r="B401" s="32"/>
      <c r="C401" s="33"/>
      <c r="F401" s="35"/>
    </row>
    <row r="402" spans="2:6" ht="15.75" customHeight="1" x14ac:dyDescent="0.2">
      <c r="B402" s="32"/>
      <c r="C402" s="33"/>
      <c r="F402" s="35"/>
    </row>
    <row r="403" spans="2:6" ht="15.75" customHeight="1" x14ac:dyDescent="0.2">
      <c r="B403" s="32"/>
      <c r="C403" s="33"/>
      <c r="F403" s="35"/>
    </row>
    <row r="404" spans="2:6" ht="15.75" customHeight="1" x14ac:dyDescent="0.2">
      <c r="B404" s="32"/>
      <c r="C404" s="33"/>
      <c r="F404" s="35"/>
    </row>
    <row r="405" spans="2:6" ht="15.75" customHeight="1" x14ac:dyDescent="0.2">
      <c r="B405" s="32"/>
      <c r="C405" s="33"/>
      <c r="F405" s="35"/>
    </row>
    <row r="406" spans="2:6" ht="15.75" customHeight="1" x14ac:dyDescent="0.2">
      <c r="B406" s="32"/>
      <c r="C406" s="33"/>
      <c r="F406" s="35"/>
    </row>
    <row r="407" spans="2:6" ht="15.75" customHeight="1" x14ac:dyDescent="0.2">
      <c r="B407" s="32"/>
      <c r="C407" s="33"/>
      <c r="F407" s="35"/>
    </row>
    <row r="408" spans="2:6" ht="15.75" customHeight="1" x14ac:dyDescent="0.2">
      <c r="B408" s="32"/>
      <c r="C408" s="33"/>
      <c r="F408" s="35"/>
    </row>
    <row r="409" spans="2:6" ht="15.75" customHeight="1" x14ac:dyDescent="0.2">
      <c r="B409" s="32"/>
      <c r="C409" s="33"/>
      <c r="F409" s="35"/>
    </row>
    <row r="410" spans="2:6" ht="15.75" customHeight="1" x14ac:dyDescent="0.2">
      <c r="B410" s="32"/>
      <c r="C410" s="33"/>
      <c r="F410" s="35"/>
    </row>
    <row r="411" spans="2:6" ht="15.75" customHeight="1" x14ac:dyDescent="0.2">
      <c r="B411" s="32"/>
      <c r="C411" s="33"/>
      <c r="F411" s="35"/>
    </row>
    <row r="412" spans="2:6" ht="15.75" customHeight="1" x14ac:dyDescent="0.2">
      <c r="B412" s="32"/>
      <c r="C412" s="33"/>
      <c r="F412" s="35"/>
    </row>
    <row r="413" spans="2:6" ht="15.75" customHeight="1" x14ac:dyDescent="0.2">
      <c r="B413" s="32"/>
      <c r="C413" s="33"/>
      <c r="F413" s="35"/>
    </row>
    <row r="414" spans="2:6" ht="15.75" customHeight="1" x14ac:dyDescent="0.2">
      <c r="B414" s="32"/>
      <c r="C414" s="33"/>
      <c r="F414" s="35"/>
    </row>
    <row r="415" spans="2:6" ht="15.75" customHeight="1" x14ac:dyDescent="0.2">
      <c r="B415" s="32"/>
      <c r="C415" s="33"/>
      <c r="F415" s="35"/>
    </row>
    <row r="416" spans="2:6" ht="15.75" customHeight="1" x14ac:dyDescent="0.2">
      <c r="B416" s="32"/>
      <c r="C416" s="33"/>
      <c r="F416" s="35"/>
    </row>
    <row r="417" spans="2:6" ht="15.75" customHeight="1" x14ac:dyDescent="0.2">
      <c r="B417" s="32"/>
      <c r="C417" s="33"/>
      <c r="F417" s="35"/>
    </row>
    <row r="418" spans="2:6" ht="15.75" customHeight="1" x14ac:dyDescent="0.2">
      <c r="B418" s="32"/>
      <c r="C418" s="33"/>
      <c r="F418" s="35"/>
    </row>
    <row r="419" spans="2:6" ht="15.75" customHeight="1" x14ac:dyDescent="0.2">
      <c r="B419" s="32"/>
      <c r="C419" s="33"/>
      <c r="F419" s="35"/>
    </row>
    <row r="420" spans="2:6" ht="15.75" customHeight="1" x14ac:dyDescent="0.2">
      <c r="B420" s="32"/>
      <c r="C420" s="33"/>
      <c r="F420" s="35"/>
    </row>
    <row r="421" spans="2:6" ht="15.75" customHeight="1" x14ac:dyDescent="0.2">
      <c r="B421" s="32"/>
      <c r="C421" s="33"/>
      <c r="F421" s="35"/>
    </row>
    <row r="422" spans="2:6" ht="15.75" customHeight="1" x14ac:dyDescent="0.2">
      <c r="B422" s="32"/>
      <c r="C422" s="33"/>
      <c r="F422" s="35"/>
    </row>
    <row r="423" spans="2:6" ht="15.75" customHeight="1" x14ac:dyDescent="0.2">
      <c r="B423" s="32"/>
      <c r="C423" s="33"/>
      <c r="F423" s="35"/>
    </row>
    <row r="424" spans="2:6" ht="15.75" customHeight="1" x14ac:dyDescent="0.2">
      <c r="B424" s="32"/>
      <c r="C424" s="33"/>
      <c r="F424" s="35"/>
    </row>
    <row r="425" spans="2:6" ht="15.75" customHeight="1" x14ac:dyDescent="0.2">
      <c r="B425" s="32"/>
      <c r="C425" s="33"/>
      <c r="F425" s="35"/>
    </row>
    <row r="426" spans="2:6" ht="15.75" customHeight="1" x14ac:dyDescent="0.2">
      <c r="B426" s="32"/>
      <c r="C426" s="33"/>
      <c r="F426" s="35"/>
    </row>
    <row r="427" spans="2:6" ht="15.75" customHeight="1" x14ac:dyDescent="0.2">
      <c r="B427" s="32"/>
      <c r="C427" s="33"/>
      <c r="F427" s="35"/>
    </row>
    <row r="428" spans="2:6" ht="15.75" customHeight="1" x14ac:dyDescent="0.2">
      <c r="B428" s="32"/>
      <c r="C428" s="33"/>
      <c r="F428" s="35"/>
    </row>
    <row r="429" spans="2:6" ht="15.75" customHeight="1" x14ac:dyDescent="0.2">
      <c r="B429" s="32"/>
      <c r="C429" s="33"/>
      <c r="F429" s="35"/>
    </row>
    <row r="430" spans="2:6" ht="15.75" customHeight="1" x14ac:dyDescent="0.2">
      <c r="B430" s="32"/>
      <c r="C430" s="33"/>
      <c r="F430" s="35"/>
    </row>
    <row r="431" spans="2:6" ht="15.75" customHeight="1" x14ac:dyDescent="0.2">
      <c r="B431" s="32"/>
      <c r="C431" s="33"/>
      <c r="F431" s="35"/>
    </row>
    <row r="432" spans="2:6" ht="15.75" customHeight="1" x14ac:dyDescent="0.2">
      <c r="B432" s="32"/>
      <c r="C432" s="33"/>
      <c r="F432" s="35"/>
    </row>
    <row r="433" spans="2:6" ht="15.75" customHeight="1" x14ac:dyDescent="0.2">
      <c r="B433" s="32"/>
      <c r="C433" s="33"/>
      <c r="F433" s="35"/>
    </row>
    <row r="434" spans="2:6" ht="15.75" customHeight="1" x14ac:dyDescent="0.2">
      <c r="B434" s="32"/>
      <c r="C434" s="33"/>
      <c r="F434" s="35"/>
    </row>
    <row r="435" spans="2:6" ht="15.75" customHeight="1" x14ac:dyDescent="0.2">
      <c r="B435" s="32"/>
      <c r="C435" s="33"/>
      <c r="F435" s="35"/>
    </row>
    <row r="436" spans="2:6" ht="15.75" customHeight="1" x14ac:dyDescent="0.2">
      <c r="B436" s="32"/>
      <c r="C436" s="33"/>
      <c r="F436" s="35"/>
    </row>
    <row r="437" spans="2:6" ht="15.75" customHeight="1" x14ac:dyDescent="0.2">
      <c r="B437" s="32"/>
      <c r="C437" s="33"/>
      <c r="F437" s="35"/>
    </row>
    <row r="438" spans="2:6" ht="15.75" customHeight="1" x14ac:dyDescent="0.2">
      <c r="B438" s="32"/>
      <c r="C438" s="33"/>
      <c r="F438" s="35"/>
    </row>
    <row r="439" spans="2:6" ht="15.75" customHeight="1" x14ac:dyDescent="0.2">
      <c r="B439" s="32"/>
      <c r="C439" s="33"/>
      <c r="F439" s="35"/>
    </row>
    <row r="440" spans="2:6" ht="15.75" customHeight="1" x14ac:dyDescent="0.2">
      <c r="B440" s="32"/>
      <c r="C440" s="33"/>
      <c r="F440" s="35"/>
    </row>
    <row r="441" spans="2:6" ht="15.75" customHeight="1" x14ac:dyDescent="0.2">
      <c r="B441" s="32"/>
      <c r="C441" s="33"/>
      <c r="F441" s="35"/>
    </row>
    <row r="442" spans="2:6" ht="15.75" customHeight="1" x14ac:dyDescent="0.2">
      <c r="B442" s="32"/>
      <c r="C442" s="33"/>
      <c r="F442" s="35"/>
    </row>
    <row r="443" spans="2:6" ht="15.75" customHeight="1" x14ac:dyDescent="0.2">
      <c r="B443" s="32"/>
      <c r="C443" s="33"/>
      <c r="F443" s="35"/>
    </row>
    <row r="444" spans="2:6" ht="15.75" customHeight="1" x14ac:dyDescent="0.2">
      <c r="B444" s="32"/>
      <c r="C444" s="33"/>
      <c r="F444" s="35"/>
    </row>
    <row r="445" spans="2:6" ht="15.75" customHeight="1" x14ac:dyDescent="0.2">
      <c r="B445" s="32"/>
      <c r="C445" s="33"/>
      <c r="F445" s="35"/>
    </row>
    <row r="446" spans="2:6" ht="15.75" customHeight="1" x14ac:dyDescent="0.2">
      <c r="B446" s="32"/>
      <c r="C446" s="33"/>
      <c r="F446" s="35"/>
    </row>
    <row r="447" spans="2:6" ht="15.75" customHeight="1" x14ac:dyDescent="0.2">
      <c r="B447" s="32"/>
      <c r="C447" s="33"/>
      <c r="F447" s="35"/>
    </row>
    <row r="448" spans="2:6" ht="15.75" customHeight="1" x14ac:dyDescent="0.2">
      <c r="B448" s="32"/>
      <c r="C448" s="33"/>
      <c r="F448" s="35"/>
    </row>
    <row r="449" spans="2:6" ht="15.75" customHeight="1" x14ac:dyDescent="0.2">
      <c r="B449" s="32"/>
      <c r="C449" s="33"/>
      <c r="F449" s="35"/>
    </row>
    <row r="450" spans="2:6" ht="15.75" customHeight="1" x14ac:dyDescent="0.2">
      <c r="B450" s="32"/>
      <c r="C450" s="33"/>
      <c r="F450" s="35"/>
    </row>
    <row r="451" spans="2:6" ht="15.75" customHeight="1" x14ac:dyDescent="0.2">
      <c r="B451" s="32"/>
      <c r="C451" s="33"/>
      <c r="F451" s="35"/>
    </row>
    <row r="452" spans="2:6" ht="15.75" customHeight="1" x14ac:dyDescent="0.2">
      <c r="B452" s="32"/>
      <c r="C452" s="33"/>
      <c r="F452" s="35"/>
    </row>
    <row r="453" spans="2:6" ht="15.75" customHeight="1" x14ac:dyDescent="0.2">
      <c r="B453" s="32"/>
      <c r="C453" s="33"/>
      <c r="F453" s="35"/>
    </row>
    <row r="454" spans="2:6" ht="15.75" customHeight="1" x14ac:dyDescent="0.2">
      <c r="B454" s="32"/>
      <c r="C454" s="33"/>
      <c r="F454" s="35"/>
    </row>
    <row r="455" spans="2:6" ht="15.75" customHeight="1" x14ac:dyDescent="0.2">
      <c r="B455" s="32"/>
      <c r="C455" s="33"/>
      <c r="F455" s="35"/>
    </row>
    <row r="456" spans="2:6" ht="15.75" customHeight="1" x14ac:dyDescent="0.2">
      <c r="B456" s="32"/>
      <c r="C456" s="33"/>
      <c r="F456" s="35"/>
    </row>
    <row r="457" spans="2:6" ht="15.75" customHeight="1" x14ac:dyDescent="0.2">
      <c r="B457" s="32"/>
      <c r="C457" s="33"/>
      <c r="F457" s="35"/>
    </row>
    <row r="458" spans="2:6" ht="15.75" customHeight="1" x14ac:dyDescent="0.2">
      <c r="B458" s="32"/>
      <c r="C458" s="33"/>
      <c r="F458" s="35"/>
    </row>
    <row r="459" spans="2:6" ht="15.75" customHeight="1" x14ac:dyDescent="0.2">
      <c r="B459" s="32"/>
      <c r="C459" s="33"/>
      <c r="F459" s="35"/>
    </row>
    <row r="460" spans="2:6" ht="15.75" customHeight="1" x14ac:dyDescent="0.2">
      <c r="B460" s="32"/>
      <c r="C460" s="33"/>
      <c r="F460" s="35"/>
    </row>
    <row r="461" spans="2:6" ht="15.75" customHeight="1" x14ac:dyDescent="0.2">
      <c r="B461" s="32"/>
      <c r="C461" s="33"/>
      <c r="F461" s="35"/>
    </row>
    <row r="462" spans="2:6" ht="15.75" customHeight="1" x14ac:dyDescent="0.2">
      <c r="B462" s="32"/>
      <c r="C462" s="33"/>
      <c r="F462" s="35"/>
    </row>
    <row r="463" spans="2:6" ht="15.75" customHeight="1" x14ac:dyDescent="0.2">
      <c r="B463" s="32"/>
      <c r="C463" s="33"/>
      <c r="F463" s="35"/>
    </row>
    <row r="464" spans="2:6" ht="15.75" customHeight="1" x14ac:dyDescent="0.2">
      <c r="B464" s="32"/>
      <c r="C464" s="33"/>
      <c r="F464" s="35"/>
    </row>
    <row r="465" spans="2:6" ht="15.75" customHeight="1" x14ac:dyDescent="0.2">
      <c r="B465" s="32"/>
      <c r="C465" s="33"/>
      <c r="F465" s="35"/>
    </row>
    <row r="466" spans="2:6" ht="15.75" customHeight="1" x14ac:dyDescent="0.2">
      <c r="B466" s="32"/>
      <c r="C466" s="33"/>
      <c r="F466" s="35"/>
    </row>
    <row r="467" spans="2:6" ht="15.75" customHeight="1" x14ac:dyDescent="0.2">
      <c r="B467" s="32"/>
      <c r="C467" s="33"/>
      <c r="F467" s="35"/>
    </row>
    <row r="468" spans="2:6" ht="15.75" customHeight="1" x14ac:dyDescent="0.2">
      <c r="B468" s="32"/>
      <c r="C468" s="33"/>
      <c r="F468" s="35"/>
    </row>
    <row r="469" spans="2:6" ht="15.75" customHeight="1" x14ac:dyDescent="0.2">
      <c r="B469" s="32"/>
      <c r="C469" s="33"/>
      <c r="F469" s="35"/>
    </row>
    <row r="470" spans="2:6" ht="15.75" customHeight="1" x14ac:dyDescent="0.2">
      <c r="B470" s="32"/>
      <c r="C470" s="33"/>
      <c r="F470" s="35"/>
    </row>
    <row r="471" spans="2:6" ht="15.75" customHeight="1" x14ac:dyDescent="0.2">
      <c r="B471" s="32"/>
      <c r="C471" s="33"/>
      <c r="F471" s="35"/>
    </row>
    <row r="472" spans="2:6" ht="15.75" customHeight="1" x14ac:dyDescent="0.2">
      <c r="B472" s="32"/>
      <c r="C472" s="33"/>
      <c r="F472" s="35"/>
    </row>
    <row r="473" spans="2:6" ht="15.75" customHeight="1" x14ac:dyDescent="0.2">
      <c r="B473" s="32"/>
      <c r="C473" s="33"/>
      <c r="F473" s="35"/>
    </row>
    <row r="474" spans="2:6" ht="15.75" customHeight="1" x14ac:dyDescent="0.2">
      <c r="B474" s="32"/>
      <c r="C474" s="33"/>
      <c r="F474" s="35"/>
    </row>
    <row r="475" spans="2:6" ht="15.75" customHeight="1" x14ac:dyDescent="0.2">
      <c r="B475" s="32"/>
      <c r="C475" s="33"/>
      <c r="F475" s="35"/>
    </row>
    <row r="476" spans="2:6" ht="15.75" customHeight="1" x14ac:dyDescent="0.2">
      <c r="B476" s="32"/>
      <c r="C476" s="33"/>
      <c r="F476" s="35"/>
    </row>
    <row r="477" spans="2:6" ht="15.75" customHeight="1" x14ac:dyDescent="0.2">
      <c r="B477" s="32"/>
      <c r="C477" s="33"/>
      <c r="F477" s="35"/>
    </row>
    <row r="478" spans="2:6" ht="15.75" customHeight="1" x14ac:dyDescent="0.2">
      <c r="B478" s="32"/>
      <c r="C478" s="33"/>
      <c r="F478" s="35"/>
    </row>
    <row r="479" spans="2:6" ht="15.75" customHeight="1" x14ac:dyDescent="0.2">
      <c r="B479" s="32"/>
      <c r="C479" s="33"/>
      <c r="F479" s="35"/>
    </row>
    <row r="480" spans="2:6" ht="15.75" customHeight="1" x14ac:dyDescent="0.2">
      <c r="B480" s="32"/>
      <c r="C480" s="33"/>
      <c r="F480" s="35"/>
    </row>
    <row r="481" spans="2:6" ht="15.75" customHeight="1" x14ac:dyDescent="0.2">
      <c r="B481" s="32"/>
      <c r="C481" s="33"/>
      <c r="F481" s="35"/>
    </row>
    <row r="482" spans="2:6" ht="15.75" customHeight="1" x14ac:dyDescent="0.2">
      <c r="B482" s="32"/>
      <c r="C482" s="33"/>
      <c r="F482" s="35"/>
    </row>
    <row r="483" spans="2:6" ht="15.75" customHeight="1" x14ac:dyDescent="0.2">
      <c r="B483" s="32"/>
      <c r="C483" s="33"/>
      <c r="F483" s="35"/>
    </row>
    <row r="484" spans="2:6" ht="15.75" customHeight="1" x14ac:dyDescent="0.2">
      <c r="B484" s="32"/>
      <c r="C484" s="33"/>
      <c r="F484" s="35"/>
    </row>
    <row r="485" spans="2:6" ht="15.75" customHeight="1" x14ac:dyDescent="0.2">
      <c r="B485" s="32"/>
      <c r="C485" s="33"/>
      <c r="F485" s="35"/>
    </row>
    <row r="486" spans="2:6" ht="15.75" customHeight="1" x14ac:dyDescent="0.2">
      <c r="B486" s="32"/>
      <c r="C486" s="33"/>
      <c r="F486" s="35"/>
    </row>
    <row r="487" spans="2:6" ht="15.75" customHeight="1" x14ac:dyDescent="0.2">
      <c r="B487" s="32"/>
      <c r="C487" s="33"/>
      <c r="F487" s="35"/>
    </row>
    <row r="488" spans="2:6" ht="15.75" customHeight="1" x14ac:dyDescent="0.2">
      <c r="B488" s="32"/>
      <c r="C488" s="33"/>
      <c r="F488" s="35"/>
    </row>
    <row r="489" spans="2:6" ht="15.75" customHeight="1" x14ac:dyDescent="0.2">
      <c r="B489" s="32"/>
      <c r="C489" s="33"/>
      <c r="F489" s="35"/>
    </row>
    <row r="490" spans="2:6" ht="15.75" customHeight="1" x14ac:dyDescent="0.2">
      <c r="B490" s="32"/>
      <c r="C490" s="33"/>
      <c r="F490" s="35"/>
    </row>
    <row r="491" spans="2:6" ht="15.75" customHeight="1" x14ac:dyDescent="0.2">
      <c r="B491" s="32"/>
      <c r="C491" s="33"/>
      <c r="F491" s="35"/>
    </row>
    <row r="492" spans="2:6" ht="15.75" customHeight="1" x14ac:dyDescent="0.2">
      <c r="B492" s="32"/>
      <c r="C492" s="33"/>
      <c r="F492" s="35"/>
    </row>
    <row r="493" spans="2:6" ht="15.75" customHeight="1" x14ac:dyDescent="0.2">
      <c r="B493" s="32"/>
      <c r="C493" s="33"/>
      <c r="F493" s="35"/>
    </row>
    <row r="494" spans="2:6" ht="15.75" customHeight="1" x14ac:dyDescent="0.2">
      <c r="B494" s="32"/>
      <c r="C494" s="33"/>
      <c r="F494" s="35"/>
    </row>
    <row r="495" spans="2:6" ht="15.75" customHeight="1" x14ac:dyDescent="0.2">
      <c r="B495" s="32"/>
      <c r="C495" s="33"/>
      <c r="F495" s="35"/>
    </row>
    <row r="496" spans="2:6" ht="15.75" customHeight="1" x14ac:dyDescent="0.2">
      <c r="B496" s="32"/>
      <c r="C496" s="33"/>
      <c r="F496" s="35"/>
    </row>
    <row r="497" spans="2:6" ht="15.75" customHeight="1" x14ac:dyDescent="0.2">
      <c r="B497" s="32"/>
      <c r="C497" s="33"/>
      <c r="F497" s="35"/>
    </row>
    <row r="498" spans="2:6" ht="15.75" customHeight="1" x14ac:dyDescent="0.2">
      <c r="B498" s="32"/>
      <c r="C498" s="33"/>
      <c r="F498" s="35"/>
    </row>
    <row r="499" spans="2:6" ht="15.75" customHeight="1" x14ac:dyDescent="0.2">
      <c r="B499" s="32"/>
      <c r="C499" s="33"/>
      <c r="F499" s="35"/>
    </row>
    <row r="500" spans="2:6" ht="15.75" customHeight="1" x14ac:dyDescent="0.2">
      <c r="B500" s="32"/>
      <c r="C500" s="33"/>
      <c r="F500" s="35"/>
    </row>
    <row r="501" spans="2:6" ht="15.75" customHeight="1" x14ac:dyDescent="0.2">
      <c r="B501" s="32"/>
      <c r="C501" s="33"/>
      <c r="F501" s="35"/>
    </row>
    <row r="502" spans="2:6" ht="15.75" customHeight="1" x14ac:dyDescent="0.2">
      <c r="B502" s="32"/>
      <c r="C502" s="33"/>
      <c r="F502" s="35"/>
    </row>
    <row r="503" spans="2:6" ht="15.75" customHeight="1" x14ac:dyDescent="0.2">
      <c r="B503" s="32"/>
      <c r="C503" s="33"/>
      <c r="F503" s="35"/>
    </row>
    <row r="504" spans="2:6" ht="15.75" customHeight="1" x14ac:dyDescent="0.2">
      <c r="B504" s="32"/>
      <c r="C504" s="33"/>
      <c r="F504" s="35"/>
    </row>
    <row r="505" spans="2:6" ht="15.75" customHeight="1" x14ac:dyDescent="0.2">
      <c r="B505" s="32"/>
      <c r="C505" s="33"/>
      <c r="F505" s="35"/>
    </row>
    <row r="506" spans="2:6" ht="15.75" customHeight="1" x14ac:dyDescent="0.2">
      <c r="B506" s="32"/>
      <c r="C506" s="33"/>
      <c r="F506" s="35"/>
    </row>
    <row r="507" spans="2:6" ht="15.75" customHeight="1" x14ac:dyDescent="0.2">
      <c r="B507" s="32"/>
      <c r="C507" s="33"/>
      <c r="F507" s="35"/>
    </row>
    <row r="508" spans="2:6" ht="15.75" customHeight="1" x14ac:dyDescent="0.2">
      <c r="B508" s="32"/>
      <c r="C508" s="33"/>
      <c r="F508" s="35"/>
    </row>
    <row r="509" spans="2:6" ht="15.75" customHeight="1" x14ac:dyDescent="0.2">
      <c r="B509" s="32"/>
      <c r="C509" s="33"/>
      <c r="F509" s="35"/>
    </row>
    <row r="510" spans="2:6" ht="15.75" customHeight="1" x14ac:dyDescent="0.2">
      <c r="B510" s="32"/>
      <c r="C510" s="33"/>
      <c r="F510" s="35"/>
    </row>
    <row r="511" spans="2:6" ht="15.75" customHeight="1" x14ac:dyDescent="0.2">
      <c r="B511" s="32"/>
      <c r="C511" s="33"/>
      <c r="F511" s="35"/>
    </row>
    <row r="512" spans="2:6" ht="15.75" customHeight="1" x14ac:dyDescent="0.2">
      <c r="B512" s="32"/>
      <c r="C512" s="33"/>
      <c r="F512" s="35"/>
    </row>
    <row r="513" spans="2:6" ht="15.75" customHeight="1" x14ac:dyDescent="0.2">
      <c r="B513" s="32"/>
      <c r="C513" s="33"/>
      <c r="F513" s="35"/>
    </row>
    <row r="514" spans="2:6" ht="15.75" customHeight="1" x14ac:dyDescent="0.2">
      <c r="B514" s="32"/>
      <c r="C514" s="33"/>
      <c r="F514" s="35"/>
    </row>
    <row r="515" spans="2:6" ht="15.75" customHeight="1" x14ac:dyDescent="0.2">
      <c r="B515" s="32"/>
      <c r="C515" s="33"/>
      <c r="F515" s="35"/>
    </row>
    <row r="516" spans="2:6" ht="15.75" customHeight="1" x14ac:dyDescent="0.2">
      <c r="B516" s="32"/>
      <c r="C516" s="33"/>
      <c r="F516" s="35"/>
    </row>
    <row r="517" spans="2:6" ht="15.75" customHeight="1" x14ac:dyDescent="0.2">
      <c r="B517" s="32"/>
      <c r="C517" s="33"/>
      <c r="F517" s="35"/>
    </row>
    <row r="518" spans="2:6" ht="15.75" customHeight="1" x14ac:dyDescent="0.2">
      <c r="B518" s="32"/>
      <c r="C518" s="33"/>
      <c r="F518" s="35"/>
    </row>
    <row r="519" spans="2:6" ht="15.75" customHeight="1" x14ac:dyDescent="0.2">
      <c r="B519" s="32"/>
      <c r="C519" s="33"/>
      <c r="F519" s="35"/>
    </row>
    <row r="520" spans="2:6" ht="15.75" customHeight="1" x14ac:dyDescent="0.2">
      <c r="B520" s="32"/>
      <c r="C520" s="33"/>
      <c r="F520" s="35"/>
    </row>
    <row r="521" spans="2:6" ht="15.75" customHeight="1" x14ac:dyDescent="0.2">
      <c r="B521" s="32"/>
      <c r="C521" s="33"/>
      <c r="F521" s="35"/>
    </row>
    <row r="522" spans="2:6" ht="15.75" customHeight="1" x14ac:dyDescent="0.2">
      <c r="B522" s="32"/>
      <c r="C522" s="33"/>
      <c r="F522" s="35"/>
    </row>
    <row r="523" spans="2:6" ht="15.75" customHeight="1" x14ac:dyDescent="0.2">
      <c r="B523" s="32"/>
      <c r="C523" s="33"/>
      <c r="F523" s="35"/>
    </row>
    <row r="524" spans="2:6" ht="15.75" customHeight="1" x14ac:dyDescent="0.2">
      <c r="B524" s="32"/>
      <c r="C524" s="33"/>
      <c r="F524" s="35"/>
    </row>
    <row r="525" spans="2:6" ht="15.75" customHeight="1" x14ac:dyDescent="0.2">
      <c r="B525" s="32"/>
      <c r="C525" s="33"/>
      <c r="F525" s="35"/>
    </row>
    <row r="526" spans="2:6" ht="15.75" customHeight="1" x14ac:dyDescent="0.2">
      <c r="B526" s="32"/>
      <c r="C526" s="33"/>
      <c r="F526" s="35"/>
    </row>
    <row r="527" spans="2:6" ht="15.75" customHeight="1" x14ac:dyDescent="0.2">
      <c r="B527" s="32"/>
      <c r="C527" s="33"/>
      <c r="F527" s="35"/>
    </row>
    <row r="528" spans="2:6" ht="15.75" customHeight="1" x14ac:dyDescent="0.2">
      <c r="B528" s="32"/>
      <c r="C528" s="33"/>
      <c r="F528" s="35"/>
    </row>
    <row r="529" spans="2:6" ht="15.75" customHeight="1" x14ac:dyDescent="0.2">
      <c r="B529" s="32"/>
      <c r="C529" s="33"/>
      <c r="F529" s="35"/>
    </row>
    <row r="530" spans="2:6" ht="15.75" customHeight="1" x14ac:dyDescent="0.2">
      <c r="B530" s="32"/>
      <c r="C530" s="33"/>
      <c r="F530" s="35"/>
    </row>
    <row r="531" spans="2:6" ht="15.75" customHeight="1" x14ac:dyDescent="0.2">
      <c r="B531" s="32"/>
      <c r="C531" s="33"/>
      <c r="F531" s="35"/>
    </row>
    <row r="532" spans="2:6" ht="15.75" customHeight="1" x14ac:dyDescent="0.2">
      <c r="B532" s="32"/>
      <c r="C532" s="33"/>
      <c r="F532" s="35"/>
    </row>
    <row r="533" spans="2:6" ht="15.75" customHeight="1" x14ac:dyDescent="0.2">
      <c r="B533" s="32"/>
      <c r="C533" s="33"/>
      <c r="F533" s="35"/>
    </row>
    <row r="534" spans="2:6" ht="15.75" customHeight="1" x14ac:dyDescent="0.2">
      <c r="B534" s="32"/>
      <c r="C534" s="33"/>
      <c r="F534" s="35"/>
    </row>
    <row r="535" spans="2:6" ht="15.75" customHeight="1" x14ac:dyDescent="0.2">
      <c r="B535" s="32"/>
      <c r="C535" s="33"/>
      <c r="F535" s="35"/>
    </row>
    <row r="536" spans="2:6" ht="15.75" customHeight="1" x14ac:dyDescent="0.2">
      <c r="B536" s="32"/>
      <c r="C536" s="33"/>
      <c r="F536" s="35"/>
    </row>
    <row r="537" spans="2:6" ht="15.75" customHeight="1" x14ac:dyDescent="0.2">
      <c r="B537" s="32"/>
      <c r="C537" s="33"/>
      <c r="F537" s="35"/>
    </row>
    <row r="538" spans="2:6" ht="15.75" customHeight="1" x14ac:dyDescent="0.2">
      <c r="B538" s="32"/>
      <c r="C538" s="33"/>
      <c r="F538" s="35"/>
    </row>
    <row r="539" spans="2:6" ht="15.75" customHeight="1" x14ac:dyDescent="0.2">
      <c r="B539" s="32"/>
      <c r="C539" s="33"/>
      <c r="F539" s="35"/>
    </row>
    <row r="540" spans="2:6" ht="15.75" customHeight="1" x14ac:dyDescent="0.2">
      <c r="B540" s="32"/>
      <c r="C540" s="33"/>
      <c r="F540" s="35"/>
    </row>
    <row r="541" spans="2:6" ht="15.75" customHeight="1" x14ac:dyDescent="0.2">
      <c r="B541" s="32"/>
      <c r="C541" s="33"/>
      <c r="F541" s="35"/>
    </row>
    <row r="542" spans="2:6" ht="15.75" customHeight="1" x14ac:dyDescent="0.2">
      <c r="B542" s="32"/>
      <c r="C542" s="33"/>
      <c r="F542" s="35"/>
    </row>
    <row r="543" spans="2:6" ht="15.75" customHeight="1" x14ac:dyDescent="0.2">
      <c r="B543" s="32"/>
      <c r="C543" s="33"/>
      <c r="F543" s="35"/>
    </row>
    <row r="544" spans="2:6" ht="15.75" customHeight="1" x14ac:dyDescent="0.2">
      <c r="B544" s="32"/>
      <c r="C544" s="33"/>
      <c r="F544" s="35"/>
    </row>
    <row r="545" spans="2:6" ht="15.75" customHeight="1" x14ac:dyDescent="0.2">
      <c r="B545" s="32"/>
      <c r="C545" s="33"/>
      <c r="F545" s="35"/>
    </row>
    <row r="546" spans="2:6" ht="15.75" customHeight="1" x14ac:dyDescent="0.2">
      <c r="B546" s="32"/>
      <c r="C546" s="33"/>
      <c r="F546" s="35"/>
    </row>
    <row r="547" spans="2:6" ht="15.75" customHeight="1" x14ac:dyDescent="0.2">
      <c r="B547" s="32"/>
      <c r="C547" s="33"/>
      <c r="F547" s="35"/>
    </row>
    <row r="548" spans="2:6" ht="15.75" customHeight="1" x14ac:dyDescent="0.2">
      <c r="B548" s="32"/>
      <c r="C548" s="33"/>
      <c r="F548" s="35"/>
    </row>
    <row r="549" spans="2:6" ht="15.75" customHeight="1" x14ac:dyDescent="0.2">
      <c r="B549" s="32"/>
      <c r="C549" s="33"/>
      <c r="F549" s="35"/>
    </row>
    <row r="550" spans="2:6" ht="15.75" customHeight="1" x14ac:dyDescent="0.2">
      <c r="B550" s="32"/>
      <c r="C550" s="33"/>
      <c r="F550" s="35"/>
    </row>
    <row r="551" spans="2:6" ht="15.75" customHeight="1" x14ac:dyDescent="0.2">
      <c r="B551" s="32"/>
      <c r="C551" s="33"/>
      <c r="F551" s="35"/>
    </row>
    <row r="552" spans="2:6" ht="15.75" customHeight="1" x14ac:dyDescent="0.2">
      <c r="B552" s="32"/>
      <c r="C552" s="33"/>
      <c r="F552" s="35"/>
    </row>
    <row r="553" spans="2:6" ht="15.75" customHeight="1" x14ac:dyDescent="0.2">
      <c r="B553" s="32"/>
      <c r="C553" s="33"/>
      <c r="F553" s="35"/>
    </row>
    <row r="554" spans="2:6" ht="15.75" customHeight="1" x14ac:dyDescent="0.2">
      <c r="B554" s="32"/>
      <c r="C554" s="33"/>
      <c r="F554" s="35"/>
    </row>
    <row r="555" spans="2:6" ht="15.75" customHeight="1" x14ac:dyDescent="0.2">
      <c r="B555" s="32"/>
      <c r="C555" s="33"/>
      <c r="F555" s="35"/>
    </row>
    <row r="556" spans="2:6" ht="15.75" customHeight="1" x14ac:dyDescent="0.2">
      <c r="B556" s="32"/>
      <c r="C556" s="33"/>
      <c r="F556" s="35"/>
    </row>
    <row r="557" spans="2:6" ht="15.75" customHeight="1" x14ac:dyDescent="0.2">
      <c r="B557" s="32"/>
      <c r="C557" s="33"/>
      <c r="F557" s="35"/>
    </row>
    <row r="558" spans="2:6" ht="15.75" customHeight="1" x14ac:dyDescent="0.2">
      <c r="B558" s="32"/>
      <c r="C558" s="33"/>
      <c r="F558" s="35"/>
    </row>
    <row r="559" spans="2:6" ht="15.75" customHeight="1" x14ac:dyDescent="0.2">
      <c r="B559" s="32"/>
      <c r="C559" s="33"/>
      <c r="F559" s="35"/>
    </row>
    <row r="560" spans="2:6" ht="15.75" customHeight="1" x14ac:dyDescent="0.2">
      <c r="B560" s="32"/>
      <c r="C560" s="33"/>
      <c r="F560" s="35"/>
    </row>
    <row r="561" spans="2:6" ht="15.75" customHeight="1" x14ac:dyDescent="0.2">
      <c r="B561" s="32"/>
      <c r="C561" s="33"/>
      <c r="F561" s="35"/>
    </row>
    <row r="562" spans="2:6" ht="15.75" customHeight="1" x14ac:dyDescent="0.2">
      <c r="B562" s="32"/>
      <c r="C562" s="33"/>
      <c r="F562" s="35"/>
    </row>
    <row r="563" spans="2:6" ht="15.75" customHeight="1" x14ac:dyDescent="0.2">
      <c r="B563" s="32"/>
      <c r="C563" s="33"/>
      <c r="F563" s="35"/>
    </row>
    <row r="564" spans="2:6" ht="15.75" customHeight="1" x14ac:dyDescent="0.2">
      <c r="B564" s="32"/>
      <c r="C564" s="33"/>
      <c r="F564" s="35"/>
    </row>
    <row r="565" spans="2:6" ht="15.75" customHeight="1" x14ac:dyDescent="0.2">
      <c r="B565" s="32"/>
      <c r="C565" s="33"/>
      <c r="F565" s="35"/>
    </row>
    <row r="566" spans="2:6" ht="15.75" customHeight="1" x14ac:dyDescent="0.2">
      <c r="B566" s="32"/>
      <c r="C566" s="33"/>
      <c r="F566" s="35"/>
    </row>
    <row r="567" spans="2:6" ht="15.75" customHeight="1" x14ac:dyDescent="0.2">
      <c r="B567" s="32"/>
      <c r="C567" s="33"/>
      <c r="F567" s="35"/>
    </row>
    <row r="568" spans="2:6" ht="15.75" customHeight="1" x14ac:dyDescent="0.2">
      <c r="B568" s="32"/>
      <c r="C568" s="33"/>
      <c r="F568" s="35"/>
    </row>
    <row r="569" spans="2:6" ht="15.75" customHeight="1" x14ac:dyDescent="0.2">
      <c r="B569" s="32"/>
      <c r="C569" s="33"/>
      <c r="F569" s="35"/>
    </row>
    <row r="570" spans="2:6" ht="15.75" customHeight="1" x14ac:dyDescent="0.2">
      <c r="B570" s="32"/>
      <c r="C570" s="33"/>
      <c r="F570" s="35"/>
    </row>
    <row r="571" spans="2:6" ht="15.75" customHeight="1" x14ac:dyDescent="0.2">
      <c r="B571" s="32"/>
      <c r="C571" s="33"/>
      <c r="F571" s="35"/>
    </row>
    <row r="572" spans="2:6" ht="15.75" customHeight="1" x14ac:dyDescent="0.2">
      <c r="B572" s="32"/>
      <c r="C572" s="33"/>
      <c r="F572" s="35"/>
    </row>
    <row r="573" spans="2:6" ht="15.75" customHeight="1" x14ac:dyDescent="0.2">
      <c r="B573" s="32"/>
      <c r="C573" s="33"/>
      <c r="F573" s="35"/>
    </row>
    <row r="574" spans="2:6" ht="15.75" customHeight="1" x14ac:dyDescent="0.2">
      <c r="B574" s="32"/>
      <c r="C574" s="33"/>
      <c r="F574" s="35"/>
    </row>
    <row r="575" spans="2:6" ht="15.75" customHeight="1" x14ac:dyDescent="0.2">
      <c r="B575" s="32"/>
      <c r="C575" s="33"/>
      <c r="F575" s="35"/>
    </row>
    <row r="576" spans="2:6" ht="15.75" customHeight="1" x14ac:dyDescent="0.2">
      <c r="B576" s="32"/>
      <c r="C576" s="33"/>
      <c r="F576" s="35"/>
    </row>
    <row r="577" spans="2:6" ht="15.75" customHeight="1" x14ac:dyDescent="0.2">
      <c r="B577" s="32"/>
      <c r="C577" s="33"/>
      <c r="F577" s="35"/>
    </row>
    <row r="578" spans="2:6" ht="15.75" customHeight="1" x14ac:dyDescent="0.2">
      <c r="B578" s="32"/>
      <c r="C578" s="33"/>
      <c r="F578" s="35"/>
    </row>
    <row r="579" spans="2:6" ht="15.75" customHeight="1" x14ac:dyDescent="0.2">
      <c r="B579" s="32"/>
      <c r="C579" s="33"/>
      <c r="F579" s="35"/>
    </row>
    <row r="580" spans="2:6" ht="15.75" customHeight="1" x14ac:dyDescent="0.2">
      <c r="B580" s="32"/>
      <c r="C580" s="33"/>
      <c r="F580" s="35"/>
    </row>
    <row r="581" spans="2:6" ht="15.75" customHeight="1" x14ac:dyDescent="0.2">
      <c r="B581" s="32"/>
      <c r="C581" s="33"/>
      <c r="F581" s="35"/>
    </row>
    <row r="582" spans="2:6" ht="15.75" customHeight="1" x14ac:dyDescent="0.2">
      <c r="B582" s="32"/>
      <c r="C582" s="33"/>
      <c r="F582" s="35"/>
    </row>
    <row r="583" spans="2:6" ht="15.75" customHeight="1" x14ac:dyDescent="0.2">
      <c r="B583" s="32"/>
      <c r="C583" s="33"/>
      <c r="F583" s="35"/>
    </row>
    <row r="584" spans="2:6" ht="15.75" customHeight="1" x14ac:dyDescent="0.2">
      <c r="B584" s="32"/>
      <c r="C584" s="33"/>
      <c r="F584" s="35"/>
    </row>
    <row r="585" spans="2:6" ht="15.75" customHeight="1" x14ac:dyDescent="0.2">
      <c r="B585" s="32"/>
      <c r="C585" s="33"/>
      <c r="F585" s="35"/>
    </row>
    <row r="586" spans="2:6" ht="15.75" customHeight="1" x14ac:dyDescent="0.2">
      <c r="B586" s="32"/>
      <c r="C586" s="33"/>
      <c r="F586" s="35"/>
    </row>
    <row r="587" spans="2:6" ht="15.75" customHeight="1" x14ac:dyDescent="0.2">
      <c r="B587" s="32"/>
      <c r="C587" s="33"/>
      <c r="F587" s="35"/>
    </row>
    <row r="588" spans="2:6" ht="15.75" customHeight="1" x14ac:dyDescent="0.2">
      <c r="B588" s="32"/>
      <c r="C588" s="33"/>
      <c r="F588" s="35"/>
    </row>
    <row r="589" spans="2:6" ht="15.75" customHeight="1" x14ac:dyDescent="0.2">
      <c r="B589" s="32"/>
      <c r="C589" s="33"/>
      <c r="F589" s="35"/>
    </row>
    <row r="590" spans="2:6" ht="15.75" customHeight="1" x14ac:dyDescent="0.2">
      <c r="B590" s="32"/>
      <c r="C590" s="33"/>
      <c r="F590" s="35"/>
    </row>
    <row r="591" spans="2:6" ht="15.75" customHeight="1" x14ac:dyDescent="0.2">
      <c r="B591" s="32"/>
      <c r="C591" s="33"/>
      <c r="F591" s="35"/>
    </row>
    <row r="592" spans="2:6" ht="15.75" customHeight="1" x14ac:dyDescent="0.2">
      <c r="B592" s="32"/>
      <c r="C592" s="33"/>
      <c r="F592" s="35"/>
    </row>
    <row r="593" spans="2:6" ht="15.75" customHeight="1" x14ac:dyDescent="0.2">
      <c r="B593" s="32"/>
      <c r="C593" s="33"/>
      <c r="F593" s="35"/>
    </row>
    <row r="594" spans="2:6" ht="15.75" customHeight="1" x14ac:dyDescent="0.2">
      <c r="B594" s="32"/>
      <c r="C594" s="33"/>
      <c r="F594" s="35"/>
    </row>
    <row r="595" spans="2:6" ht="15.75" customHeight="1" x14ac:dyDescent="0.2">
      <c r="B595" s="32"/>
      <c r="C595" s="33"/>
      <c r="F595" s="35"/>
    </row>
    <row r="596" spans="2:6" ht="15.75" customHeight="1" x14ac:dyDescent="0.2">
      <c r="B596" s="32"/>
      <c r="C596" s="33"/>
      <c r="F596" s="35"/>
    </row>
    <row r="597" spans="2:6" ht="15.75" customHeight="1" x14ac:dyDescent="0.2">
      <c r="B597" s="32"/>
      <c r="C597" s="33"/>
      <c r="F597" s="35"/>
    </row>
    <row r="598" spans="2:6" ht="15.75" customHeight="1" x14ac:dyDescent="0.2">
      <c r="B598" s="32"/>
      <c r="C598" s="33"/>
      <c r="F598" s="35"/>
    </row>
    <row r="599" spans="2:6" ht="15.75" customHeight="1" x14ac:dyDescent="0.2">
      <c r="B599" s="32"/>
      <c r="C599" s="33"/>
      <c r="F599" s="35"/>
    </row>
    <row r="600" spans="2:6" ht="15.75" customHeight="1" x14ac:dyDescent="0.2">
      <c r="B600" s="32"/>
      <c r="C600" s="33"/>
      <c r="F600" s="35"/>
    </row>
    <row r="601" spans="2:6" ht="15.75" customHeight="1" x14ac:dyDescent="0.2">
      <c r="B601" s="32"/>
      <c r="C601" s="33"/>
      <c r="F601" s="35"/>
    </row>
    <row r="602" spans="2:6" ht="15.75" customHeight="1" x14ac:dyDescent="0.2">
      <c r="B602" s="32"/>
      <c r="C602" s="33"/>
      <c r="F602" s="35"/>
    </row>
    <row r="603" spans="2:6" ht="15.75" customHeight="1" x14ac:dyDescent="0.2">
      <c r="B603" s="32"/>
      <c r="C603" s="33"/>
      <c r="F603" s="35"/>
    </row>
    <row r="604" spans="2:6" ht="15.75" customHeight="1" x14ac:dyDescent="0.2">
      <c r="B604" s="32"/>
      <c r="C604" s="33"/>
      <c r="F604" s="35"/>
    </row>
    <row r="605" spans="2:6" ht="15.75" customHeight="1" x14ac:dyDescent="0.2">
      <c r="B605" s="32"/>
      <c r="C605" s="33"/>
      <c r="F605" s="35"/>
    </row>
    <row r="606" spans="2:6" ht="15.75" customHeight="1" x14ac:dyDescent="0.2">
      <c r="B606" s="32"/>
      <c r="C606" s="33"/>
      <c r="F606" s="35"/>
    </row>
    <row r="607" spans="2:6" ht="15.75" customHeight="1" x14ac:dyDescent="0.2">
      <c r="B607" s="32"/>
      <c r="C607" s="33"/>
      <c r="F607" s="35"/>
    </row>
    <row r="608" spans="2:6" ht="15.75" customHeight="1" x14ac:dyDescent="0.2">
      <c r="B608" s="32"/>
      <c r="C608" s="33"/>
      <c r="F608" s="35"/>
    </row>
    <row r="609" spans="2:6" ht="15.75" customHeight="1" x14ac:dyDescent="0.2">
      <c r="B609" s="32"/>
      <c r="C609" s="33"/>
      <c r="F609" s="35"/>
    </row>
    <row r="610" spans="2:6" ht="15.75" customHeight="1" x14ac:dyDescent="0.2">
      <c r="B610" s="32"/>
      <c r="C610" s="33"/>
      <c r="F610" s="35"/>
    </row>
    <row r="611" spans="2:6" ht="15.75" customHeight="1" x14ac:dyDescent="0.2">
      <c r="B611" s="32"/>
      <c r="C611" s="33"/>
      <c r="F611" s="35"/>
    </row>
    <row r="612" spans="2:6" ht="15.75" customHeight="1" x14ac:dyDescent="0.2">
      <c r="B612" s="32"/>
      <c r="C612" s="33"/>
      <c r="F612" s="35"/>
    </row>
    <row r="613" spans="2:6" ht="15.75" customHeight="1" x14ac:dyDescent="0.2">
      <c r="B613" s="32"/>
      <c r="C613" s="33"/>
      <c r="F613" s="35"/>
    </row>
    <row r="614" spans="2:6" ht="15.75" customHeight="1" x14ac:dyDescent="0.2">
      <c r="B614" s="32"/>
      <c r="C614" s="33"/>
      <c r="F614" s="35"/>
    </row>
    <row r="615" spans="2:6" ht="15.75" customHeight="1" x14ac:dyDescent="0.2">
      <c r="B615" s="32"/>
      <c r="C615" s="33"/>
      <c r="F615" s="35"/>
    </row>
    <row r="616" spans="2:6" ht="15.75" customHeight="1" x14ac:dyDescent="0.2">
      <c r="B616" s="32"/>
      <c r="C616" s="33"/>
      <c r="F616" s="35"/>
    </row>
    <row r="617" spans="2:6" ht="15.75" customHeight="1" x14ac:dyDescent="0.2">
      <c r="B617" s="32"/>
      <c r="C617" s="33"/>
      <c r="F617" s="35"/>
    </row>
    <row r="618" spans="2:6" ht="15.75" customHeight="1" x14ac:dyDescent="0.2">
      <c r="B618" s="32"/>
      <c r="C618" s="33"/>
      <c r="F618" s="35"/>
    </row>
    <row r="619" spans="2:6" ht="15.75" customHeight="1" x14ac:dyDescent="0.2">
      <c r="B619" s="32"/>
      <c r="C619" s="33"/>
      <c r="F619" s="35"/>
    </row>
    <row r="620" spans="2:6" ht="15.75" customHeight="1" x14ac:dyDescent="0.2">
      <c r="B620" s="32"/>
      <c r="C620" s="33"/>
      <c r="F620" s="35"/>
    </row>
    <row r="621" spans="2:6" ht="15.75" customHeight="1" x14ac:dyDescent="0.2">
      <c r="B621" s="32"/>
      <c r="C621" s="33"/>
      <c r="F621" s="35"/>
    </row>
    <row r="622" spans="2:6" ht="15.75" customHeight="1" x14ac:dyDescent="0.2">
      <c r="B622" s="32"/>
      <c r="C622" s="33"/>
      <c r="F622" s="35"/>
    </row>
    <row r="623" spans="2:6" ht="15.75" customHeight="1" x14ac:dyDescent="0.2">
      <c r="B623" s="32"/>
      <c r="C623" s="33"/>
      <c r="F623" s="35"/>
    </row>
    <row r="624" spans="2:6" ht="15.75" customHeight="1" x14ac:dyDescent="0.2">
      <c r="B624" s="32"/>
      <c r="C624" s="33"/>
      <c r="F624" s="35"/>
    </row>
    <row r="625" spans="2:6" ht="15.75" customHeight="1" x14ac:dyDescent="0.2">
      <c r="B625" s="32"/>
      <c r="C625" s="33"/>
      <c r="F625" s="35"/>
    </row>
    <row r="626" spans="2:6" ht="15.75" customHeight="1" x14ac:dyDescent="0.2">
      <c r="B626" s="32"/>
      <c r="C626" s="33"/>
      <c r="F626" s="35"/>
    </row>
    <row r="627" spans="2:6" ht="15.75" customHeight="1" x14ac:dyDescent="0.2">
      <c r="B627" s="32"/>
      <c r="C627" s="33"/>
      <c r="F627" s="35"/>
    </row>
    <row r="628" spans="2:6" ht="15.75" customHeight="1" x14ac:dyDescent="0.2">
      <c r="B628" s="32"/>
      <c r="C628" s="33"/>
      <c r="F628" s="35"/>
    </row>
    <row r="629" spans="2:6" ht="15.75" customHeight="1" x14ac:dyDescent="0.2">
      <c r="B629" s="32"/>
      <c r="C629" s="33"/>
      <c r="F629" s="35"/>
    </row>
    <row r="630" spans="2:6" ht="15.75" customHeight="1" x14ac:dyDescent="0.2">
      <c r="B630" s="32"/>
      <c r="C630" s="33"/>
      <c r="F630" s="35"/>
    </row>
    <row r="631" spans="2:6" ht="15.75" customHeight="1" x14ac:dyDescent="0.2">
      <c r="B631" s="32"/>
      <c r="C631" s="33"/>
      <c r="F631" s="35"/>
    </row>
    <row r="632" spans="2:6" ht="15.75" customHeight="1" x14ac:dyDescent="0.2">
      <c r="B632" s="32"/>
      <c r="C632" s="33"/>
      <c r="F632" s="35"/>
    </row>
    <row r="633" spans="2:6" ht="15.75" customHeight="1" x14ac:dyDescent="0.2">
      <c r="B633" s="32"/>
      <c r="C633" s="33"/>
      <c r="F633" s="35"/>
    </row>
    <row r="634" spans="2:6" ht="15.75" customHeight="1" x14ac:dyDescent="0.2">
      <c r="B634" s="32"/>
      <c r="C634" s="33"/>
      <c r="F634" s="35"/>
    </row>
    <row r="635" spans="2:6" ht="15.75" customHeight="1" x14ac:dyDescent="0.2">
      <c r="B635" s="32"/>
      <c r="C635" s="33"/>
      <c r="F635" s="35"/>
    </row>
    <row r="636" spans="2:6" ht="15.75" customHeight="1" x14ac:dyDescent="0.2">
      <c r="B636" s="32"/>
      <c r="C636" s="33"/>
      <c r="F636" s="35"/>
    </row>
    <row r="637" spans="2:6" ht="15.75" customHeight="1" x14ac:dyDescent="0.2">
      <c r="B637" s="32"/>
      <c r="C637" s="33"/>
      <c r="F637" s="35"/>
    </row>
    <row r="638" spans="2:6" ht="15.75" customHeight="1" x14ac:dyDescent="0.2">
      <c r="B638" s="32"/>
      <c r="C638" s="33"/>
      <c r="F638" s="35"/>
    </row>
    <row r="639" spans="2:6" ht="15.75" customHeight="1" x14ac:dyDescent="0.2">
      <c r="B639" s="32"/>
      <c r="C639" s="33"/>
      <c r="F639" s="35"/>
    </row>
    <row r="640" spans="2:6" ht="15.75" customHeight="1" x14ac:dyDescent="0.2">
      <c r="B640" s="32"/>
      <c r="C640" s="33"/>
      <c r="F640" s="35"/>
    </row>
    <row r="641" spans="2:6" ht="15.75" customHeight="1" x14ac:dyDescent="0.2">
      <c r="B641" s="32"/>
      <c r="C641" s="33"/>
      <c r="F641" s="35"/>
    </row>
    <row r="642" spans="2:6" ht="15.75" customHeight="1" x14ac:dyDescent="0.2">
      <c r="B642" s="32"/>
      <c r="C642" s="33"/>
      <c r="F642" s="35"/>
    </row>
    <row r="643" spans="2:6" ht="15.75" customHeight="1" x14ac:dyDescent="0.2">
      <c r="B643" s="32"/>
      <c r="C643" s="33"/>
      <c r="F643" s="35"/>
    </row>
    <row r="644" spans="2:6" ht="15.75" customHeight="1" x14ac:dyDescent="0.2">
      <c r="B644" s="32"/>
      <c r="C644" s="33"/>
      <c r="F644" s="35"/>
    </row>
    <row r="645" spans="2:6" ht="15.75" customHeight="1" x14ac:dyDescent="0.2">
      <c r="B645" s="32"/>
      <c r="C645" s="33"/>
      <c r="F645" s="35"/>
    </row>
    <row r="646" spans="2:6" ht="15.75" customHeight="1" x14ac:dyDescent="0.2">
      <c r="B646" s="32"/>
      <c r="C646" s="33"/>
      <c r="F646" s="35"/>
    </row>
    <row r="647" spans="2:6" ht="15.75" customHeight="1" x14ac:dyDescent="0.2">
      <c r="B647" s="32"/>
      <c r="C647" s="33"/>
      <c r="F647" s="35"/>
    </row>
    <row r="648" spans="2:6" ht="15.75" customHeight="1" x14ac:dyDescent="0.2">
      <c r="B648" s="32"/>
      <c r="C648" s="33"/>
      <c r="F648" s="35"/>
    </row>
    <row r="649" spans="2:6" ht="15.75" customHeight="1" x14ac:dyDescent="0.2">
      <c r="B649" s="32"/>
      <c r="C649" s="33"/>
      <c r="F649" s="35"/>
    </row>
    <row r="650" spans="2:6" ht="15.75" customHeight="1" x14ac:dyDescent="0.2">
      <c r="B650" s="32"/>
      <c r="C650" s="33"/>
      <c r="F650" s="35"/>
    </row>
    <row r="651" spans="2:6" ht="15.75" customHeight="1" x14ac:dyDescent="0.2">
      <c r="B651" s="32"/>
      <c r="C651" s="33"/>
      <c r="F651" s="35"/>
    </row>
    <row r="652" spans="2:6" ht="15.75" customHeight="1" x14ac:dyDescent="0.2">
      <c r="B652" s="32"/>
      <c r="C652" s="33"/>
      <c r="F652" s="35"/>
    </row>
    <row r="653" spans="2:6" ht="15.75" customHeight="1" x14ac:dyDescent="0.2">
      <c r="B653" s="32"/>
      <c r="C653" s="33"/>
      <c r="F653" s="35"/>
    </row>
    <row r="654" spans="2:6" ht="15.75" customHeight="1" x14ac:dyDescent="0.2">
      <c r="B654" s="32"/>
      <c r="C654" s="33"/>
      <c r="F654" s="35"/>
    </row>
    <row r="655" spans="2:6" ht="15.75" customHeight="1" x14ac:dyDescent="0.2">
      <c r="B655" s="32"/>
      <c r="C655" s="33"/>
      <c r="F655" s="35"/>
    </row>
    <row r="656" spans="2:6" ht="15.75" customHeight="1" x14ac:dyDescent="0.2">
      <c r="B656" s="32"/>
      <c r="C656" s="33"/>
      <c r="F656" s="35"/>
    </row>
    <row r="657" spans="2:6" ht="15.75" customHeight="1" x14ac:dyDescent="0.2">
      <c r="B657" s="32"/>
      <c r="C657" s="33"/>
      <c r="F657" s="35"/>
    </row>
    <row r="658" spans="2:6" ht="15.75" customHeight="1" x14ac:dyDescent="0.2">
      <c r="B658" s="32"/>
      <c r="C658" s="33"/>
      <c r="F658" s="35"/>
    </row>
    <row r="659" spans="2:6" ht="15.75" customHeight="1" x14ac:dyDescent="0.2">
      <c r="B659" s="32"/>
      <c r="C659" s="33"/>
      <c r="F659" s="35"/>
    </row>
    <row r="660" spans="2:6" ht="15.75" customHeight="1" x14ac:dyDescent="0.2">
      <c r="B660" s="32"/>
      <c r="C660" s="33"/>
      <c r="F660" s="35"/>
    </row>
    <row r="661" spans="2:6" ht="15.75" customHeight="1" x14ac:dyDescent="0.2">
      <c r="B661" s="32"/>
      <c r="C661" s="33"/>
      <c r="F661" s="35"/>
    </row>
    <row r="662" spans="2:6" ht="15.75" customHeight="1" x14ac:dyDescent="0.2">
      <c r="B662" s="32"/>
      <c r="C662" s="33"/>
      <c r="F662" s="35"/>
    </row>
    <row r="663" spans="2:6" ht="15.75" customHeight="1" x14ac:dyDescent="0.2">
      <c r="B663" s="32"/>
      <c r="C663" s="33"/>
      <c r="F663" s="35"/>
    </row>
    <row r="664" spans="2:6" ht="15.75" customHeight="1" x14ac:dyDescent="0.2">
      <c r="B664" s="32"/>
      <c r="C664" s="33"/>
      <c r="F664" s="35"/>
    </row>
    <row r="665" spans="2:6" ht="15.75" customHeight="1" x14ac:dyDescent="0.2">
      <c r="B665" s="32"/>
      <c r="C665" s="33"/>
      <c r="F665" s="35"/>
    </row>
    <row r="666" spans="2:6" ht="15.75" customHeight="1" x14ac:dyDescent="0.2">
      <c r="B666" s="32"/>
      <c r="C666" s="33"/>
      <c r="F666" s="35"/>
    </row>
    <row r="667" spans="2:6" ht="15.75" customHeight="1" x14ac:dyDescent="0.2">
      <c r="B667" s="32"/>
      <c r="C667" s="33"/>
      <c r="F667" s="35"/>
    </row>
    <row r="668" spans="2:6" ht="15.75" customHeight="1" x14ac:dyDescent="0.2">
      <c r="B668" s="32"/>
      <c r="C668" s="33"/>
      <c r="F668" s="35"/>
    </row>
    <row r="669" spans="2:6" ht="15.75" customHeight="1" x14ac:dyDescent="0.2">
      <c r="B669" s="32"/>
      <c r="C669" s="33"/>
      <c r="F669" s="35"/>
    </row>
    <row r="670" spans="2:6" ht="15.75" customHeight="1" x14ac:dyDescent="0.2">
      <c r="B670" s="32"/>
      <c r="C670" s="33"/>
      <c r="F670" s="35"/>
    </row>
    <row r="671" spans="2:6" ht="15.75" customHeight="1" x14ac:dyDescent="0.2">
      <c r="B671" s="32"/>
      <c r="C671" s="33"/>
      <c r="F671" s="35"/>
    </row>
    <row r="672" spans="2:6" ht="15.75" customHeight="1" x14ac:dyDescent="0.2">
      <c r="B672" s="32"/>
      <c r="C672" s="33"/>
      <c r="F672" s="35"/>
    </row>
    <row r="673" spans="2:6" ht="15.75" customHeight="1" x14ac:dyDescent="0.2">
      <c r="B673" s="32"/>
      <c r="C673" s="33"/>
      <c r="F673" s="35"/>
    </row>
    <row r="674" spans="2:6" ht="15.75" customHeight="1" x14ac:dyDescent="0.2">
      <c r="B674" s="32"/>
      <c r="C674" s="33"/>
      <c r="F674" s="35"/>
    </row>
    <row r="675" spans="2:6" ht="15.75" customHeight="1" x14ac:dyDescent="0.2">
      <c r="B675" s="32"/>
      <c r="C675" s="33"/>
      <c r="F675" s="35"/>
    </row>
    <row r="676" spans="2:6" ht="15.75" customHeight="1" x14ac:dyDescent="0.2">
      <c r="B676" s="32"/>
      <c r="C676" s="33"/>
      <c r="F676" s="35"/>
    </row>
    <row r="677" spans="2:6" ht="15.75" customHeight="1" x14ac:dyDescent="0.2">
      <c r="B677" s="32"/>
      <c r="C677" s="33"/>
      <c r="F677" s="35"/>
    </row>
    <row r="678" spans="2:6" ht="15.75" customHeight="1" x14ac:dyDescent="0.2">
      <c r="B678" s="32"/>
      <c r="C678" s="33"/>
      <c r="F678" s="35"/>
    </row>
    <row r="679" spans="2:6" ht="15.75" customHeight="1" x14ac:dyDescent="0.2">
      <c r="B679" s="32"/>
      <c r="C679" s="33"/>
      <c r="F679" s="35"/>
    </row>
    <row r="680" spans="2:6" ht="15.75" customHeight="1" x14ac:dyDescent="0.2">
      <c r="B680" s="32"/>
      <c r="C680" s="33"/>
      <c r="F680" s="35"/>
    </row>
    <row r="681" spans="2:6" ht="15.75" customHeight="1" x14ac:dyDescent="0.2">
      <c r="B681" s="32"/>
      <c r="C681" s="33"/>
      <c r="F681" s="35"/>
    </row>
    <row r="682" spans="2:6" ht="15.75" customHeight="1" x14ac:dyDescent="0.2">
      <c r="B682" s="32"/>
      <c r="C682" s="33"/>
      <c r="F682" s="35"/>
    </row>
    <row r="683" spans="2:6" ht="15.75" customHeight="1" x14ac:dyDescent="0.2">
      <c r="B683" s="32"/>
      <c r="C683" s="33"/>
      <c r="F683" s="35"/>
    </row>
    <row r="684" spans="2:6" ht="15.75" customHeight="1" x14ac:dyDescent="0.2">
      <c r="B684" s="32"/>
      <c r="C684" s="33"/>
      <c r="F684" s="35"/>
    </row>
    <row r="685" spans="2:6" ht="15.75" customHeight="1" x14ac:dyDescent="0.2">
      <c r="B685" s="32"/>
      <c r="C685" s="33"/>
      <c r="F685" s="35"/>
    </row>
    <row r="686" spans="2:6" ht="15.75" customHeight="1" x14ac:dyDescent="0.2">
      <c r="B686" s="32"/>
      <c r="C686" s="33"/>
      <c r="F686" s="35"/>
    </row>
    <row r="687" spans="2:6" ht="15.75" customHeight="1" x14ac:dyDescent="0.2">
      <c r="B687" s="32"/>
      <c r="C687" s="33"/>
      <c r="F687" s="35"/>
    </row>
    <row r="688" spans="2:6" ht="15.75" customHeight="1" x14ac:dyDescent="0.2">
      <c r="B688" s="32"/>
      <c r="C688" s="33"/>
      <c r="F688" s="35"/>
    </row>
    <row r="689" spans="2:6" ht="15.75" customHeight="1" x14ac:dyDescent="0.2">
      <c r="B689" s="32"/>
      <c r="C689" s="33"/>
      <c r="F689" s="35"/>
    </row>
    <row r="690" spans="2:6" ht="15.75" customHeight="1" x14ac:dyDescent="0.2">
      <c r="B690" s="32"/>
      <c r="C690" s="33"/>
      <c r="F690" s="35"/>
    </row>
    <row r="691" spans="2:6" ht="15.75" customHeight="1" x14ac:dyDescent="0.2">
      <c r="B691" s="32"/>
      <c r="C691" s="33"/>
      <c r="F691" s="35"/>
    </row>
    <row r="692" spans="2:6" ht="15.75" customHeight="1" x14ac:dyDescent="0.2">
      <c r="B692" s="32"/>
      <c r="C692" s="33"/>
      <c r="F692" s="35"/>
    </row>
    <row r="693" spans="2:6" ht="15.75" customHeight="1" x14ac:dyDescent="0.2">
      <c r="B693" s="32"/>
      <c r="C693" s="33"/>
      <c r="F693" s="35"/>
    </row>
    <row r="694" spans="2:6" ht="15.75" customHeight="1" x14ac:dyDescent="0.2">
      <c r="B694" s="32"/>
      <c r="C694" s="33"/>
      <c r="F694" s="35"/>
    </row>
    <row r="695" spans="2:6" ht="15.75" customHeight="1" x14ac:dyDescent="0.2">
      <c r="B695" s="32"/>
      <c r="C695" s="33"/>
      <c r="F695" s="35"/>
    </row>
    <row r="696" spans="2:6" ht="15.75" customHeight="1" x14ac:dyDescent="0.2">
      <c r="B696" s="32"/>
      <c r="C696" s="33"/>
      <c r="F696" s="35"/>
    </row>
    <row r="697" spans="2:6" ht="15.75" customHeight="1" x14ac:dyDescent="0.2">
      <c r="B697" s="32"/>
      <c r="C697" s="33"/>
      <c r="F697" s="35"/>
    </row>
    <row r="698" spans="2:6" ht="15.75" customHeight="1" x14ac:dyDescent="0.2">
      <c r="B698" s="32"/>
      <c r="C698" s="33"/>
      <c r="F698" s="35"/>
    </row>
    <row r="699" spans="2:6" ht="15.75" customHeight="1" x14ac:dyDescent="0.2">
      <c r="B699" s="32"/>
      <c r="C699" s="33"/>
      <c r="F699" s="35"/>
    </row>
    <row r="700" spans="2:6" ht="15.75" customHeight="1" x14ac:dyDescent="0.2">
      <c r="B700" s="32"/>
      <c r="C700" s="33"/>
      <c r="F700" s="35"/>
    </row>
    <row r="701" spans="2:6" ht="15.75" customHeight="1" x14ac:dyDescent="0.2">
      <c r="B701" s="32"/>
      <c r="C701" s="33"/>
      <c r="F701" s="35"/>
    </row>
    <row r="702" spans="2:6" ht="15.75" customHeight="1" x14ac:dyDescent="0.2">
      <c r="B702" s="32"/>
      <c r="C702" s="33"/>
      <c r="F702" s="35"/>
    </row>
    <row r="703" spans="2:6" ht="15.75" customHeight="1" x14ac:dyDescent="0.2">
      <c r="B703" s="32"/>
      <c r="C703" s="33"/>
      <c r="F703" s="35"/>
    </row>
    <row r="704" spans="2:6" ht="15.75" customHeight="1" x14ac:dyDescent="0.2">
      <c r="B704" s="32"/>
      <c r="C704" s="33"/>
      <c r="F704" s="35"/>
    </row>
    <row r="705" spans="2:6" ht="15.75" customHeight="1" x14ac:dyDescent="0.2">
      <c r="B705" s="32"/>
      <c r="C705" s="33"/>
      <c r="F705" s="35"/>
    </row>
    <row r="706" spans="2:6" ht="15.75" customHeight="1" x14ac:dyDescent="0.2">
      <c r="B706" s="32"/>
      <c r="C706" s="33"/>
      <c r="F706" s="35"/>
    </row>
    <row r="707" spans="2:6" ht="15.75" customHeight="1" x14ac:dyDescent="0.2">
      <c r="B707" s="32"/>
      <c r="C707" s="33"/>
      <c r="F707" s="35"/>
    </row>
    <row r="708" spans="2:6" ht="15.75" customHeight="1" x14ac:dyDescent="0.2">
      <c r="B708" s="32"/>
      <c r="C708" s="33"/>
      <c r="F708" s="35"/>
    </row>
    <row r="709" spans="2:6" ht="15.75" customHeight="1" x14ac:dyDescent="0.2">
      <c r="B709" s="32"/>
      <c r="C709" s="33"/>
      <c r="F709" s="35"/>
    </row>
    <row r="710" spans="2:6" ht="15.75" customHeight="1" x14ac:dyDescent="0.2">
      <c r="B710" s="32"/>
      <c r="C710" s="33"/>
      <c r="F710" s="35"/>
    </row>
    <row r="711" spans="2:6" ht="15.75" customHeight="1" x14ac:dyDescent="0.2">
      <c r="B711" s="32"/>
      <c r="C711" s="33"/>
      <c r="F711" s="35"/>
    </row>
    <row r="712" spans="2:6" ht="15.75" customHeight="1" x14ac:dyDescent="0.2">
      <c r="B712" s="32"/>
      <c r="C712" s="33"/>
      <c r="F712" s="35"/>
    </row>
    <row r="713" spans="2:6" ht="15.75" customHeight="1" x14ac:dyDescent="0.2">
      <c r="B713" s="32"/>
      <c r="C713" s="33"/>
      <c r="F713" s="35"/>
    </row>
    <row r="714" spans="2:6" ht="15.75" customHeight="1" x14ac:dyDescent="0.2">
      <c r="B714" s="32"/>
      <c r="C714" s="33"/>
      <c r="F714" s="35"/>
    </row>
    <row r="715" spans="2:6" ht="15.75" customHeight="1" x14ac:dyDescent="0.2">
      <c r="B715" s="32"/>
      <c r="C715" s="33"/>
      <c r="F715" s="35"/>
    </row>
    <row r="716" spans="2:6" ht="15.75" customHeight="1" x14ac:dyDescent="0.2">
      <c r="B716" s="32"/>
      <c r="C716" s="33"/>
      <c r="F716" s="35"/>
    </row>
    <row r="717" spans="2:6" ht="15.75" customHeight="1" x14ac:dyDescent="0.2">
      <c r="B717" s="32"/>
      <c r="C717" s="33"/>
      <c r="F717" s="35"/>
    </row>
    <row r="718" spans="2:6" ht="15.75" customHeight="1" x14ac:dyDescent="0.2">
      <c r="B718" s="32"/>
      <c r="C718" s="33"/>
      <c r="F718" s="35"/>
    </row>
    <row r="719" spans="2:6" ht="15.75" customHeight="1" x14ac:dyDescent="0.2">
      <c r="B719" s="32"/>
      <c r="C719" s="33"/>
      <c r="F719" s="35"/>
    </row>
    <row r="720" spans="2:6" ht="15.75" customHeight="1" x14ac:dyDescent="0.2">
      <c r="B720" s="32"/>
      <c r="C720" s="33"/>
      <c r="F720" s="35"/>
    </row>
    <row r="721" spans="2:6" ht="15.75" customHeight="1" x14ac:dyDescent="0.2">
      <c r="B721" s="32"/>
      <c r="C721" s="33"/>
      <c r="F721" s="35"/>
    </row>
    <row r="722" spans="2:6" ht="15.75" customHeight="1" x14ac:dyDescent="0.2">
      <c r="B722" s="32"/>
      <c r="C722" s="33"/>
      <c r="F722" s="35"/>
    </row>
    <row r="723" spans="2:6" ht="15.75" customHeight="1" x14ac:dyDescent="0.2">
      <c r="B723" s="32"/>
      <c r="C723" s="33"/>
      <c r="F723" s="35"/>
    </row>
    <row r="724" spans="2:6" ht="15.75" customHeight="1" x14ac:dyDescent="0.2">
      <c r="B724" s="32"/>
      <c r="C724" s="33"/>
      <c r="F724" s="35"/>
    </row>
    <row r="725" spans="2:6" ht="15.75" customHeight="1" x14ac:dyDescent="0.2">
      <c r="B725" s="32"/>
      <c r="C725" s="33"/>
      <c r="F725" s="35"/>
    </row>
    <row r="726" spans="2:6" ht="15.75" customHeight="1" x14ac:dyDescent="0.2">
      <c r="B726" s="32"/>
      <c r="C726" s="33"/>
      <c r="F726" s="35"/>
    </row>
    <row r="727" spans="2:6" ht="15.75" customHeight="1" x14ac:dyDescent="0.2">
      <c r="B727" s="32"/>
      <c r="C727" s="33"/>
      <c r="F727" s="35"/>
    </row>
    <row r="728" spans="2:6" ht="15.75" customHeight="1" x14ac:dyDescent="0.2">
      <c r="B728" s="32"/>
      <c r="C728" s="33"/>
      <c r="F728" s="35"/>
    </row>
    <row r="729" spans="2:6" ht="15.75" customHeight="1" x14ac:dyDescent="0.2">
      <c r="B729" s="32"/>
      <c r="C729" s="33"/>
      <c r="F729" s="35"/>
    </row>
    <row r="730" spans="2:6" ht="15.75" customHeight="1" x14ac:dyDescent="0.2">
      <c r="B730" s="32"/>
      <c r="C730" s="33"/>
      <c r="F730" s="35"/>
    </row>
    <row r="731" spans="2:6" ht="15.75" customHeight="1" x14ac:dyDescent="0.2">
      <c r="B731" s="32"/>
      <c r="C731" s="33"/>
      <c r="F731" s="35"/>
    </row>
    <row r="732" spans="2:6" ht="15.75" customHeight="1" x14ac:dyDescent="0.2">
      <c r="B732" s="32"/>
      <c r="C732" s="33"/>
      <c r="F732" s="35"/>
    </row>
    <row r="733" spans="2:6" ht="15.75" customHeight="1" x14ac:dyDescent="0.2">
      <c r="B733" s="32"/>
      <c r="C733" s="33"/>
      <c r="F733" s="35"/>
    </row>
    <row r="734" spans="2:6" ht="15.75" customHeight="1" x14ac:dyDescent="0.2">
      <c r="B734" s="32"/>
      <c r="C734" s="33"/>
      <c r="F734" s="35"/>
    </row>
    <row r="735" spans="2:6" ht="15.75" customHeight="1" x14ac:dyDescent="0.2">
      <c r="B735" s="32"/>
      <c r="C735" s="33"/>
      <c r="F735" s="35"/>
    </row>
    <row r="736" spans="2:6" ht="15.75" customHeight="1" x14ac:dyDescent="0.2">
      <c r="B736" s="32"/>
      <c r="C736" s="33"/>
      <c r="F736" s="35"/>
    </row>
    <row r="737" spans="2:6" ht="15.75" customHeight="1" x14ac:dyDescent="0.2">
      <c r="B737" s="32"/>
      <c r="C737" s="33"/>
      <c r="F737" s="35"/>
    </row>
    <row r="738" spans="2:6" ht="15.75" customHeight="1" x14ac:dyDescent="0.2">
      <c r="B738" s="32"/>
      <c r="C738" s="33"/>
      <c r="F738" s="35"/>
    </row>
    <row r="739" spans="2:6" ht="15.75" customHeight="1" x14ac:dyDescent="0.2">
      <c r="B739" s="32"/>
      <c r="C739" s="33"/>
      <c r="F739" s="35"/>
    </row>
    <row r="740" spans="2:6" ht="15.75" customHeight="1" x14ac:dyDescent="0.2">
      <c r="B740" s="32"/>
      <c r="C740" s="33"/>
      <c r="F740" s="35"/>
    </row>
    <row r="741" spans="2:6" ht="15.75" customHeight="1" x14ac:dyDescent="0.2">
      <c r="B741" s="32"/>
      <c r="C741" s="33"/>
      <c r="F741" s="35"/>
    </row>
    <row r="742" spans="2:6" ht="15.75" customHeight="1" x14ac:dyDescent="0.2">
      <c r="B742" s="32"/>
      <c r="C742" s="33"/>
      <c r="F742" s="35"/>
    </row>
    <row r="743" spans="2:6" ht="15.75" customHeight="1" x14ac:dyDescent="0.2">
      <c r="B743" s="32"/>
      <c r="C743" s="33"/>
      <c r="F743" s="35"/>
    </row>
    <row r="744" spans="2:6" ht="15.75" customHeight="1" x14ac:dyDescent="0.2">
      <c r="B744" s="32"/>
      <c r="C744" s="33"/>
      <c r="F744" s="35"/>
    </row>
    <row r="745" spans="2:6" ht="15.75" customHeight="1" x14ac:dyDescent="0.2">
      <c r="B745" s="32"/>
      <c r="C745" s="33"/>
      <c r="F745" s="35"/>
    </row>
    <row r="746" spans="2:6" ht="15.75" customHeight="1" x14ac:dyDescent="0.2">
      <c r="B746" s="32"/>
      <c r="C746" s="33"/>
      <c r="F746" s="35"/>
    </row>
    <row r="747" spans="2:6" ht="15.75" customHeight="1" x14ac:dyDescent="0.2">
      <c r="B747" s="32"/>
      <c r="C747" s="33"/>
      <c r="F747" s="35"/>
    </row>
    <row r="748" spans="2:6" ht="15.75" customHeight="1" x14ac:dyDescent="0.2">
      <c r="B748" s="32"/>
      <c r="C748" s="33"/>
      <c r="F748" s="35"/>
    </row>
    <row r="749" spans="2:6" ht="15.75" customHeight="1" x14ac:dyDescent="0.2">
      <c r="B749" s="32"/>
      <c r="C749" s="33"/>
      <c r="F749" s="35"/>
    </row>
    <row r="750" spans="2:6" ht="15.75" customHeight="1" x14ac:dyDescent="0.2">
      <c r="B750" s="32"/>
      <c r="C750" s="33"/>
      <c r="F750" s="35"/>
    </row>
    <row r="751" spans="2:6" ht="15.75" customHeight="1" x14ac:dyDescent="0.2">
      <c r="B751" s="32"/>
      <c r="C751" s="33"/>
      <c r="F751" s="35"/>
    </row>
    <row r="752" spans="2:6" ht="15.75" customHeight="1" x14ac:dyDescent="0.2">
      <c r="B752" s="32"/>
      <c r="C752" s="33"/>
      <c r="F752" s="35"/>
    </row>
    <row r="753" spans="2:6" ht="15.75" customHeight="1" x14ac:dyDescent="0.2">
      <c r="B753" s="32"/>
      <c r="C753" s="33"/>
      <c r="F753" s="35"/>
    </row>
    <row r="754" spans="2:6" ht="15.75" customHeight="1" x14ac:dyDescent="0.2">
      <c r="B754" s="32"/>
      <c r="C754" s="33"/>
      <c r="F754" s="35"/>
    </row>
    <row r="755" spans="2:6" ht="15.75" customHeight="1" x14ac:dyDescent="0.2">
      <c r="B755" s="32"/>
      <c r="C755" s="33"/>
      <c r="F755" s="35"/>
    </row>
    <row r="756" spans="2:6" ht="15.75" customHeight="1" x14ac:dyDescent="0.2">
      <c r="B756" s="32"/>
      <c r="C756" s="33"/>
      <c r="F756" s="35"/>
    </row>
    <row r="757" spans="2:6" ht="15.75" customHeight="1" x14ac:dyDescent="0.2">
      <c r="B757" s="32"/>
      <c r="C757" s="33"/>
      <c r="F757" s="35"/>
    </row>
    <row r="758" spans="2:6" ht="15.75" customHeight="1" x14ac:dyDescent="0.2">
      <c r="B758" s="32"/>
      <c r="C758" s="33"/>
      <c r="F758" s="35"/>
    </row>
    <row r="759" spans="2:6" ht="15.75" customHeight="1" x14ac:dyDescent="0.2">
      <c r="B759" s="32"/>
      <c r="C759" s="33"/>
      <c r="F759" s="35"/>
    </row>
    <row r="760" spans="2:6" ht="15.75" customHeight="1" x14ac:dyDescent="0.2">
      <c r="B760" s="32"/>
      <c r="C760" s="33"/>
      <c r="F760" s="35"/>
    </row>
    <row r="761" spans="2:6" ht="15.75" customHeight="1" x14ac:dyDescent="0.2">
      <c r="B761" s="32"/>
      <c r="C761" s="33"/>
      <c r="F761" s="35"/>
    </row>
    <row r="762" spans="2:6" ht="15.75" customHeight="1" x14ac:dyDescent="0.2">
      <c r="B762" s="32"/>
      <c r="C762" s="33"/>
      <c r="F762" s="35"/>
    </row>
    <row r="763" spans="2:6" ht="15.75" customHeight="1" x14ac:dyDescent="0.2">
      <c r="B763" s="32"/>
      <c r="C763" s="33"/>
      <c r="F763" s="35"/>
    </row>
    <row r="764" spans="2:6" ht="15.75" customHeight="1" x14ac:dyDescent="0.2">
      <c r="B764" s="32"/>
      <c r="C764" s="33"/>
      <c r="F764" s="35"/>
    </row>
    <row r="765" spans="2:6" ht="15.75" customHeight="1" x14ac:dyDescent="0.2">
      <c r="B765" s="32"/>
      <c r="C765" s="33"/>
      <c r="F765" s="35"/>
    </row>
    <row r="766" spans="2:6" ht="15.75" customHeight="1" x14ac:dyDescent="0.2">
      <c r="B766" s="32"/>
      <c r="C766" s="33"/>
      <c r="F766" s="35"/>
    </row>
    <row r="767" spans="2:6" ht="15.75" customHeight="1" x14ac:dyDescent="0.2">
      <c r="B767" s="32"/>
      <c r="C767" s="33"/>
      <c r="F767" s="35"/>
    </row>
    <row r="768" spans="2:6" ht="15.75" customHeight="1" x14ac:dyDescent="0.2">
      <c r="B768" s="32"/>
      <c r="C768" s="33"/>
      <c r="F768" s="35"/>
    </row>
    <row r="769" spans="2:6" ht="15.75" customHeight="1" x14ac:dyDescent="0.2">
      <c r="B769" s="32"/>
      <c r="C769" s="33"/>
      <c r="F769" s="35"/>
    </row>
    <row r="770" spans="2:6" ht="15.75" customHeight="1" x14ac:dyDescent="0.2">
      <c r="B770" s="32"/>
      <c r="C770" s="33"/>
      <c r="F770" s="35"/>
    </row>
    <row r="771" spans="2:6" ht="15.75" customHeight="1" x14ac:dyDescent="0.2">
      <c r="B771" s="32"/>
      <c r="C771" s="33"/>
      <c r="F771" s="35"/>
    </row>
    <row r="772" spans="2:6" ht="15.75" customHeight="1" x14ac:dyDescent="0.2">
      <c r="B772" s="32"/>
      <c r="C772" s="33"/>
      <c r="F772" s="35"/>
    </row>
    <row r="773" spans="2:6" ht="15.75" customHeight="1" x14ac:dyDescent="0.2">
      <c r="B773" s="32"/>
      <c r="C773" s="33"/>
      <c r="F773" s="35"/>
    </row>
    <row r="774" spans="2:6" ht="15.75" customHeight="1" x14ac:dyDescent="0.2">
      <c r="B774" s="32"/>
      <c r="C774" s="33"/>
      <c r="F774" s="35"/>
    </row>
    <row r="775" spans="2:6" ht="15.75" customHeight="1" x14ac:dyDescent="0.2">
      <c r="B775" s="32"/>
      <c r="C775" s="33"/>
      <c r="F775" s="35"/>
    </row>
    <row r="776" spans="2:6" ht="15.75" customHeight="1" x14ac:dyDescent="0.2">
      <c r="B776" s="32"/>
      <c r="C776" s="33"/>
      <c r="F776" s="35"/>
    </row>
    <row r="777" spans="2:6" ht="15.75" customHeight="1" x14ac:dyDescent="0.2">
      <c r="B777" s="32"/>
      <c r="C777" s="33"/>
      <c r="F777" s="35"/>
    </row>
    <row r="778" spans="2:6" ht="15.75" customHeight="1" x14ac:dyDescent="0.2">
      <c r="B778" s="32"/>
      <c r="C778" s="33"/>
      <c r="F778" s="35"/>
    </row>
    <row r="779" spans="2:6" ht="15.75" customHeight="1" x14ac:dyDescent="0.2">
      <c r="B779" s="32"/>
      <c r="C779" s="33"/>
      <c r="F779" s="35"/>
    </row>
    <row r="780" spans="2:6" ht="15.75" customHeight="1" x14ac:dyDescent="0.2">
      <c r="B780" s="32"/>
      <c r="C780" s="33"/>
      <c r="F780" s="35"/>
    </row>
    <row r="781" spans="2:6" ht="15.75" customHeight="1" x14ac:dyDescent="0.2">
      <c r="B781" s="32"/>
      <c r="C781" s="33"/>
      <c r="F781" s="35"/>
    </row>
    <row r="782" spans="2:6" ht="15.75" customHeight="1" x14ac:dyDescent="0.2">
      <c r="B782" s="32"/>
      <c r="C782" s="33"/>
      <c r="F782" s="35"/>
    </row>
    <row r="783" spans="2:6" ht="15.75" customHeight="1" x14ac:dyDescent="0.2">
      <c r="B783" s="32"/>
      <c r="C783" s="33"/>
      <c r="F783" s="35"/>
    </row>
    <row r="784" spans="2:6" ht="15.75" customHeight="1" x14ac:dyDescent="0.2">
      <c r="B784" s="32"/>
      <c r="C784" s="33"/>
      <c r="F784" s="35"/>
    </row>
    <row r="785" spans="2:6" ht="15.75" customHeight="1" x14ac:dyDescent="0.2">
      <c r="B785" s="32"/>
      <c r="C785" s="33"/>
      <c r="F785" s="35"/>
    </row>
    <row r="786" spans="2:6" ht="15.75" customHeight="1" x14ac:dyDescent="0.2">
      <c r="B786" s="32"/>
      <c r="C786" s="33"/>
      <c r="F786" s="35"/>
    </row>
    <row r="787" spans="2:6" ht="15.75" customHeight="1" x14ac:dyDescent="0.2">
      <c r="B787" s="32"/>
      <c r="C787" s="33"/>
      <c r="F787" s="35"/>
    </row>
    <row r="788" spans="2:6" ht="15.75" customHeight="1" x14ac:dyDescent="0.2">
      <c r="B788" s="32"/>
      <c r="C788" s="33"/>
      <c r="F788" s="35"/>
    </row>
    <row r="789" spans="2:6" ht="15.75" customHeight="1" x14ac:dyDescent="0.2">
      <c r="B789" s="32"/>
      <c r="C789" s="33"/>
      <c r="F789" s="35"/>
    </row>
    <row r="790" spans="2:6" ht="15.75" customHeight="1" x14ac:dyDescent="0.2">
      <c r="B790" s="32"/>
      <c r="C790" s="33"/>
      <c r="F790" s="35"/>
    </row>
    <row r="791" spans="2:6" ht="15.75" customHeight="1" x14ac:dyDescent="0.2">
      <c r="B791" s="32"/>
      <c r="C791" s="33"/>
      <c r="F791" s="35"/>
    </row>
    <row r="792" spans="2:6" ht="15.75" customHeight="1" x14ac:dyDescent="0.2">
      <c r="B792" s="32"/>
      <c r="C792" s="33"/>
      <c r="F792" s="35"/>
    </row>
    <row r="793" spans="2:6" ht="15.75" customHeight="1" x14ac:dyDescent="0.2">
      <c r="B793" s="32"/>
      <c r="C793" s="33"/>
      <c r="F793" s="35"/>
    </row>
    <row r="794" spans="2:6" ht="15.75" customHeight="1" x14ac:dyDescent="0.2">
      <c r="B794" s="32"/>
      <c r="C794" s="33"/>
      <c r="F794" s="35"/>
    </row>
    <row r="795" spans="2:6" ht="15.75" customHeight="1" x14ac:dyDescent="0.2">
      <c r="B795" s="32"/>
      <c r="C795" s="33"/>
      <c r="F795" s="35"/>
    </row>
    <row r="796" spans="2:6" ht="15.75" customHeight="1" x14ac:dyDescent="0.2">
      <c r="B796" s="32"/>
      <c r="C796" s="33"/>
      <c r="F796" s="35"/>
    </row>
    <row r="797" spans="2:6" ht="15.75" customHeight="1" x14ac:dyDescent="0.2">
      <c r="B797" s="32"/>
      <c r="C797" s="33"/>
      <c r="F797" s="35"/>
    </row>
    <row r="798" spans="2:6" ht="15.75" customHeight="1" x14ac:dyDescent="0.2">
      <c r="B798" s="32"/>
      <c r="C798" s="33"/>
      <c r="F798" s="35"/>
    </row>
    <row r="799" spans="2:6" ht="15.75" customHeight="1" x14ac:dyDescent="0.2">
      <c r="B799" s="32"/>
      <c r="C799" s="33"/>
      <c r="F799" s="35"/>
    </row>
    <row r="800" spans="2:6" ht="15.75" customHeight="1" x14ac:dyDescent="0.2">
      <c r="B800" s="32"/>
      <c r="C800" s="33"/>
      <c r="F800" s="35"/>
    </row>
    <row r="801" spans="2:6" ht="15.75" customHeight="1" x14ac:dyDescent="0.2">
      <c r="B801" s="32"/>
      <c r="C801" s="33"/>
      <c r="F801" s="35"/>
    </row>
    <row r="802" spans="2:6" ht="15.75" customHeight="1" x14ac:dyDescent="0.2">
      <c r="B802" s="32"/>
      <c r="C802" s="33"/>
      <c r="F802" s="35"/>
    </row>
    <row r="803" spans="2:6" ht="15.75" customHeight="1" x14ac:dyDescent="0.2">
      <c r="B803" s="32"/>
      <c r="C803" s="33"/>
      <c r="F803" s="35"/>
    </row>
    <row r="804" spans="2:6" ht="15.75" customHeight="1" x14ac:dyDescent="0.2">
      <c r="B804" s="32"/>
      <c r="C804" s="33"/>
      <c r="F804" s="35"/>
    </row>
    <row r="805" spans="2:6" ht="15.75" customHeight="1" x14ac:dyDescent="0.2">
      <c r="B805" s="32"/>
      <c r="C805" s="33"/>
      <c r="F805" s="35"/>
    </row>
    <row r="806" spans="2:6" ht="15.75" customHeight="1" x14ac:dyDescent="0.2">
      <c r="B806" s="32"/>
      <c r="C806" s="33"/>
      <c r="F806" s="35"/>
    </row>
    <row r="807" spans="2:6" ht="15.75" customHeight="1" x14ac:dyDescent="0.2">
      <c r="B807" s="32"/>
      <c r="C807" s="33"/>
      <c r="F807" s="35"/>
    </row>
    <row r="808" spans="2:6" ht="15.75" customHeight="1" x14ac:dyDescent="0.2">
      <c r="B808" s="32"/>
      <c r="C808" s="33"/>
      <c r="F808" s="35"/>
    </row>
    <row r="809" spans="2:6" ht="15.75" customHeight="1" x14ac:dyDescent="0.2">
      <c r="B809" s="32"/>
      <c r="C809" s="33"/>
      <c r="F809" s="35"/>
    </row>
    <row r="810" spans="2:6" ht="15.75" customHeight="1" x14ac:dyDescent="0.2">
      <c r="B810" s="32"/>
      <c r="C810" s="33"/>
      <c r="F810" s="35"/>
    </row>
    <row r="811" spans="2:6" ht="15.75" customHeight="1" x14ac:dyDescent="0.2">
      <c r="B811" s="32"/>
      <c r="C811" s="33"/>
      <c r="F811" s="35"/>
    </row>
    <row r="812" spans="2:6" ht="15.75" customHeight="1" x14ac:dyDescent="0.2">
      <c r="B812" s="32"/>
      <c r="C812" s="33"/>
      <c r="F812" s="35"/>
    </row>
    <row r="813" spans="2:6" ht="15.75" customHeight="1" x14ac:dyDescent="0.2">
      <c r="B813" s="32"/>
      <c r="C813" s="33"/>
      <c r="F813" s="35"/>
    </row>
    <row r="814" spans="2:6" ht="15.75" customHeight="1" x14ac:dyDescent="0.2">
      <c r="B814" s="32"/>
      <c r="C814" s="33"/>
      <c r="F814" s="35"/>
    </row>
    <row r="815" spans="2:6" ht="15.75" customHeight="1" x14ac:dyDescent="0.2">
      <c r="B815" s="32"/>
      <c r="C815" s="33"/>
      <c r="F815" s="35"/>
    </row>
    <row r="816" spans="2:6" ht="15.75" customHeight="1" x14ac:dyDescent="0.2">
      <c r="B816" s="32"/>
      <c r="C816" s="33"/>
      <c r="F816" s="35"/>
    </row>
    <row r="817" spans="2:6" ht="15.75" customHeight="1" x14ac:dyDescent="0.2">
      <c r="B817" s="32"/>
      <c r="C817" s="33"/>
      <c r="F817" s="35"/>
    </row>
    <row r="818" spans="2:6" ht="15.75" customHeight="1" x14ac:dyDescent="0.2">
      <c r="B818" s="32"/>
      <c r="C818" s="33"/>
      <c r="F818" s="35"/>
    </row>
    <row r="819" spans="2:6" ht="15.75" customHeight="1" x14ac:dyDescent="0.2">
      <c r="B819" s="32"/>
      <c r="C819" s="33"/>
      <c r="F819" s="35"/>
    </row>
    <row r="820" spans="2:6" ht="15.75" customHeight="1" x14ac:dyDescent="0.2">
      <c r="B820" s="32"/>
      <c r="C820" s="33"/>
      <c r="F820" s="35"/>
    </row>
    <row r="821" spans="2:6" ht="15.75" customHeight="1" x14ac:dyDescent="0.2">
      <c r="B821" s="32"/>
      <c r="C821" s="33"/>
      <c r="F821" s="35"/>
    </row>
    <row r="822" spans="2:6" ht="15.75" customHeight="1" x14ac:dyDescent="0.2">
      <c r="B822" s="32"/>
      <c r="C822" s="33"/>
      <c r="F822" s="35"/>
    </row>
    <row r="823" spans="2:6" ht="15.75" customHeight="1" x14ac:dyDescent="0.2">
      <c r="B823" s="32"/>
      <c r="C823" s="33"/>
      <c r="F823" s="35"/>
    </row>
    <row r="824" spans="2:6" ht="15.75" customHeight="1" x14ac:dyDescent="0.2">
      <c r="B824" s="32"/>
      <c r="C824" s="33"/>
      <c r="F824" s="35"/>
    </row>
    <row r="825" spans="2:6" ht="15.75" customHeight="1" x14ac:dyDescent="0.2">
      <c r="B825" s="32"/>
      <c r="C825" s="33"/>
      <c r="F825" s="35"/>
    </row>
    <row r="826" spans="2:6" ht="15.75" customHeight="1" x14ac:dyDescent="0.2">
      <c r="B826" s="32"/>
      <c r="C826" s="33"/>
      <c r="F826" s="35"/>
    </row>
    <row r="827" spans="2:6" ht="15.75" customHeight="1" x14ac:dyDescent="0.2">
      <c r="B827" s="32"/>
      <c r="C827" s="33"/>
      <c r="F827" s="35"/>
    </row>
    <row r="828" spans="2:6" ht="15.75" customHeight="1" x14ac:dyDescent="0.2">
      <c r="B828" s="32"/>
      <c r="C828" s="33"/>
      <c r="F828" s="35"/>
    </row>
    <row r="829" spans="2:6" ht="15.75" customHeight="1" x14ac:dyDescent="0.2">
      <c r="B829" s="32"/>
      <c r="C829" s="33"/>
      <c r="F829" s="35"/>
    </row>
    <row r="830" spans="2:6" ht="15.75" customHeight="1" x14ac:dyDescent="0.2">
      <c r="B830" s="32"/>
      <c r="C830" s="33"/>
      <c r="F830" s="35"/>
    </row>
    <row r="831" spans="2:6" ht="15.75" customHeight="1" x14ac:dyDescent="0.2">
      <c r="B831" s="32"/>
      <c r="C831" s="33"/>
      <c r="F831" s="35"/>
    </row>
    <row r="832" spans="2:6" ht="15.75" customHeight="1" x14ac:dyDescent="0.2">
      <c r="B832" s="32"/>
      <c r="C832" s="33"/>
      <c r="F832" s="35"/>
    </row>
    <row r="833" spans="2:6" ht="15.75" customHeight="1" x14ac:dyDescent="0.2">
      <c r="B833" s="32"/>
      <c r="C833" s="33"/>
      <c r="F833" s="35"/>
    </row>
    <row r="834" spans="2:6" ht="15.75" customHeight="1" x14ac:dyDescent="0.2">
      <c r="B834" s="32"/>
      <c r="C834" s="33"/>
      <c r="F834" s="35"/>
    </row>
    <row r="835" spans="2:6" ht="15.75" customHeight="1" x14ac:dyDescent="0.2">
      <c r="B835" s="32"/>
      <c r="C835" s="33"/>
      <c r="F835" s="35"/>
    </row>
    <row r="836" spans="2:6" ht="15.75" customHeight="1" x14ac:dyDescent="0.2">
      <c r="B836" s="32"/>
      <c r="C836" s="33"/>
      <c r="F836" s="35"/>
    </row>
    <row r="837" spans="2:6" ht="15.75" customHeight="1" x14ac:dyDescent="0.2">
      <c r="B837" s="32"/>
      <c r="C837" s="33"/>
      <c r="F837" s="35"/>
    </row>
    <row r="838" spans="2:6" ht="15.75" customHeight="1" x14ac:dyDescent="0.2">
      <c r="B838" s="32"/>
      <c r="C838" s="33"/>
      <c r="F838" s="35"/>
    </row>
    <row r="839" spans="2:6" ht="15.75" customHeight="1" x14ac:dyDescent="0.2">
      <c r="B839" s="32"/>
      <c r="C839" s="33"/>
      <c r="F839" s="35"/>
    </row>
    <row r="840" spans="2:6" ht="15.75" customHeight="1" x14ac:dyDescent="0.2">
      <c r="B840" s="32"/>
      <c r="C840" s="33"/>
      <c r="F840" s="35"/>
    </row>
    <row r="841" spans="2:6" ht="15.75" customHeight="1" x14ac:dyDescent="0.2">
      <c r="B841" s="32"/>
      <c r="C841" s="33"/>
      <c r="F841" s="35"/>
    </row>
    <row r="842" spans="2:6" ht="15.75" customHeight="1" x14ac:dyDescent="0.2">
      <c r="B842" s="32"/>
      <c r="C842" s="33"/>
      <c r="F842" s="35"/>
    </row>
    <row r="843" spans="2:6" ht="15.75" customHeight="1" x14ac:dyDescent="0.2">
      <c r="B843" s="32"/>
      <c r="C843" s="33"/>
      <c r="F843" s="35"/>
    </row>
    <row r="844" spans="2:6" ht="15.75" customHeight="1" x14ac:dyDescent="0.2">
      <c r="B844" s="32"/>
      <c r="C844" s="33"/>
      <c r="F844" s="35"/>
    </row>
    <row r="845" spans="2:6" ht="15.75" customHeight="1" x14ac:dyDescent="0.2">
      <c r="B845" s="32"/>
      <c r="C845" s="33"/>
      <c r="F845" s="35"/>
    </row>
    <row r="846" spans="2:6" ht="15.75" customHeight="1" x14ac:dyDescent="0.2">
      <c r="B846" s="32"/>
      <c r="C846" s="33"/>
      <c r="F846" s="35"/>
    </row>
    <row r="847" spans="2:6" ht="15.75" customHeight="1" x14ac:dyDescent="0.2">
      <c r="B847" s="32"/>
      <c r="C847" s="33"/>
      <c r="F847" s="35"/>
    </row>
    <row r="848" spans="2:6" ht="15.75" customHeight="1" x14ac:dyDescent="0.2">
      <c r="B848" s="32"/>
      <c r="C848" s="33"/>
      <c r="F848" s="35"/>
    </row>
    <row r="849" spans="2:6" ht="15.75" customHeight="1" x14ac:dyDescent="0.2">
      <c r="B849" s="32"/>
      <c r="C849" s="33"/>
      <c r="F849" s="35"/>
    </row>
    <row r="850" spans="2:6" ht="15.75" customHeight="1" x14ac:dyDescent="0.2">
      <c r="B850" s="32"/>
      <c r="C850" s="33"/>
      <c r="F850" s="35"/>
    </row>
    <row r="851" spans="2:6" ht="15.75" customHeight="1" x14ac:dyDescent="0.2">
      <c r="B851" s="32"/>
      <c r="C851" s="33"/>
      <c r="F851" s="35"/>
    </row>
    <row r="852" spans="2:6" ht="15.75" customHeight="1" x14ac:dyDescent="0.2">
      <c r="B852" s="32"/>
      <c r="C852" s="33"/>
      <c r="F852" s="35"/>
    </row>
    <row r="853" spans="2:6" ht="15.75" customHeight="1" x14ac:dyDescent="0.2">
      <c r="B853" s="32"/>
      <c r="C853" s="33"/>
      <c r="F853" s="35"/>
    </row>
    <row r="854" spans="2:6" ht="15.75" customHeight="1" x14ac:dyDescent="0.2">
      <c r="B854" s="32"/>
      <c r="C854" s="33"/>
      <c r="F854" s="35"/>
    </row>
    <row r="855" spans="2:6" ht="15.75" customHeight="1" x14ac:dyDescent="0.2">
      <c r="B855" s="32"/>
      <c r="C855" s="33"/>
      <c r="F855" s="35"/>
    </row>
    <row r="856" spans="2:6" ht="15.75" customHeight="1" x14ac:dyDescent="0.2">
      <c r="B856" s="32"/>
      <c r="C856" s="33"/>
      <c r="F856" s="35"/>
    </row>
    <row r="857" spans="2:6" ht="15.75" customHeight="1" x14ac:dyDescent="0.2">
      <c r="B857" s="32"/>
      <c r="C857" s="33"/>
      <c r="F857" s="35"/>
    </row>
    <row r="858" spans="2:6" ht="15.75" customHeight="1" x14ac:dyDescent="0.2">
      <c r="B858" s="32"/>
      <c r="C858" s="33"/>
      <c r="F858" s="35"/>
    </row>
  </sheetData>
  <sheetProtection algorithmName="SHA-512" hashValue="7RpNx4mWCR3r0JwxyElu50LVVNriah64vwAefKKZUWe4KnwJrtRfg2eGZAkO+dFkp/e8CfzUGsX0kiGy0Emw6A==" saltValue="2dk5B4hxbzo4GrhAMZSe7Q==" spinCount="100000" sheet="1" selectLockedCells="1"/>
  <mergeCells count="5">
    <mergeCell ref="F3:F4"/>
    <mergeCell ref="F13:F14"/>
    <mergeCell ref="F44:F51"/>
    <mergeCell ref="F15:F16"/>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19</vt:i4>
      </vt:variant>
    </vt:vector>
  </HeadingPairs>
  <TitlesOfParts>
    <vt:vector size="19" baseType="lpstr">
      <vt:lpstr>Accueil</vt:lpstr>
      <vt:lpstr>TOTAL</vt:lpstr>
      <vt:lpstr>PS</vt:lpstr>
      <vt:lpstr>MS</vt:lpstr>
      <vt:lpstr>GS</vt:lpstr>
      <vt:lpstr>CP</vt:lpstr>
      <vt:lpstr>CE1</vt:lpstr>
      <vt:lpstr>CE2</vt:lpstr>
      <vt:lpstr>CM1</vt:lpstr>
      <vt:lpstr>CM2</vt:lpstr>
      <vt:lpstr>6e</vt:lpstr>
      <vt:lpstr>5e</vt:lpstr>
      <vt:lpstr>4e</vt:lpstr>
      <vt:lpstr>3e</vt:lpstr>
      <vt:lpstr>2nde</vt:lpstr>
      <vt:lpstr>terminale</vt:lpstr>
      <vt:lpstr>1ere</vt:lpstr>
      <vt:lpstr>Liste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Leguiel</cp:lastModifiedBy>
  <dcterms:created xsi:type="dcterms:W3CDTF">2022-06-25T07:17:33Z</dcterms:created>
  <dcterms:modified xsi:type="dcterms:W3CDTF">2022-09-04T15:57:48Z</dcterms:modified>
</cp:coreProperties>
</file>